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SF_4to_2017" sheetId="1" r:id="rId1"/>
  </sheets>
  <externalReferences>
    <externalReference r:id="rId2"/>
  </externalReferences>
  <definedNames>
    <definedName name="_xlnm.Print_Area" localSheetId="0">ESF_4to_2017!$A$1:$N$110</definedName>
    <definedName name="_xlnm.Print_Titles" localSheetId="0">ESF_4to_2017!$1:$8</definedName>
  </definedNames>
  <calcPr calcId="145621"/>
</workbook>
</file>

<file path=xl/calcChain.xml><?xml version="1.0" encoding="utf-8"?>
<calcChain xmlns="http://schemas.openxmlformats.org/spreadsheetml/2006/main">
  <c r="M99" i="1" l="1"/>
  <c r="L99" i="1"/>
  <c r="M93" i="1"/>
  <c r="M92" i="1" s="1"/>
  <c r="L93" i="1"/>
  <c r="L92" i="1" s="1"/>
  <c r="M87" i="1"/>
  <c r="L87" i="1"/>
  <c r="L104" i="1" s="1"/>
  <c r="G84" i="1"/>
  <c r="F84" i="1"/>
  <c r="M78" i="1"/>
  <c r="L78" i="1"/>
  <c r="M56" i="1"/>
  <c r="L56" i="1"/>
  <c r="G52" i="1"/>
  <c r="F52" i="1"/>
  <c r="M51" i="1"/>
  <c r="L51" i="1"/>
  <c r="G48" i="1"/>
  <c r="F48" i="1"/>
  <c r="G45" i="1"/>
  <c r="F45" i="1"/>
  <c r="M43" i="1"/>
  <c r="L43" i="1"/>
  <c r="M38" i="1"/>
  <c r="L38" i="1"/>
  <c r="G38" i="1"/>
  <c r="F38" i="1"/>
  <c r="M34" i="1"/>
  <c r="L34" i="1"/>
  <c r="G31" i="1"/>
  <c r="F31" i="1"/>
  <c r="M29" i="1"/>
  <c r="L29" i="1"/>
  <c r="M24" i="1"/>
  <c r="L24" i="1"/>
  <c r="G22" i="1"/>
  <c r="F22" i="1"/>
  <c r="M13" i="1"/>
  <c r="M61" i="1" s="1"/>
  <c r="M82" i="1" s="1"/>
  <c r="L13" i="1"/>
  <c r="L61" i="1" s="1"/>
  <c r="L82" i="1" s="1"/>
  <c r="L106" i="1" s="1"/>
  <c r="G13" i="1"/>
  <c r="G61" i="1" s="1"/>
  <c r="G88" i="1" s="1"/>
  <c r="F13" i="1"/>
  <c r="F61" i="1" s="1"/>
  <c r="F88" i="1" s="1"/>
  <c r="L111" i="1" s="1"/>
  <c r="A1" i="1"/>
  <c r="M104" i="1" l="1"/>
  <c r="M106" i="1" s="1"/>
  <c r="M111" i="1" s="1"/>
</calcChain>
</file>

<file path=xl/sharedStrings.xml><?xml version="1.0" encoding="utf-8"?>
<sst xmlns="http://schemas.openxmlformats.org/spreadsheetml/2006/main" count="131" uniqueCount="127">
  <si>
    <t>Al 31 de diciembre de 2016 y al 31 de diciembre de 2017</t>
  </si>
  <si>
    <t>(PESOS)</t>
  </si>
  <si>
    <t>CONCEPTO</t>
  </si>
  <si>
    <t>31 de diciembre</t>
  </si>
  <si>
    <t xml:space="preserve">ACTIVO 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</si>
  <si>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</si>
  <si>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</si>
  <si>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</si>
  <si>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</si>
  <si>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</si>
  <si>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</si>
  <si>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</si>
  <si>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</si>
  <si>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</si>
  <si>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</si>
  <si>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</si>
  <si>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</si>
  <si>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</si>
  <si>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</si>
  <si>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</si>
  <si>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Admón.</t>
  </si>
  <si>
    <t>Int., Comisiones y Otros Gastos de la Deuda Púb.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</si>
  <si>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</si>
  <si>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</si>
  <si>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</si>
  <si>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</si>
  <si>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</si>
  <si>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</si>
  <si>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</si>
  <si>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</si>
  <si>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</si>
  <si>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</si>
  <si>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</si>
  <si>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Púb.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</si>
  <si>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</si>
  <si>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</si>
  <si>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</si>
  <si>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Equiv. a Corto Plazo</t>
  </si>
  <si>
    <t>Porción a Corto Plazo de la Deuda Pública a Largo Plazo</t>
  </si>
  <si>
    <t>Porción a Corto Plazo de la Deuda Pública Interna</t>
  </si>
  <si>
    <t>Derechos a Recibir Bienes o Servicios</t>
  </si>
  <si>
    <t>Porción a Corto Plazo de la Deuda Pública Externa</t>
  </si>
  <si>
    <t>Ant. a Proveedores por Adq. de Bienes y Prest. de Serv. a Corto Plazo</t>
  </si>
  <si>
    <t>Porción a Corto Plazo de Arrendamiento Financiero</t>
  </si>
  <si>
    <t>Ant. a Proveedores por Adq. de Bienes Inm. y Muebles a Corto Plazo</t>
  </si>
  <si>
    <t>Ant. a Proveedores por Adq.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</si>
  <si>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</si>
  <si>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</si>
  <si>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</si>
  <si>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</si>
  <si>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</si>
  <si>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 xml:space="preserve">Inventarios 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</si>
  <si>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</si>
  <si>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</si>
  <si>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</si>
  <si>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</si>
  <si>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</si>
  <si>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</si>
  <si>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</si>
  <si>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Mat. y Suministros para Producción</t>
  </si>
  <si>
    <t>Bienes en Tránsito</t>
  </si>
  <si>
    <t>Fondos y Bienes de Terceros en Garantía y/o Admón. a C. P.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</si>
  <si>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</si>
  <si>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</si>
  <si>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</si>
  <si>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</si>
  <si>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</si>
  <si>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</si>
  <si>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</si>
  <si>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</si>
  <si>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Est. para Ctas. Incobrables por Derechos a Recibir Efectivo o Equiv.</t>
  </si>
  <si>
    <t>Valores y Bienes en Garantía a Corto Plazo</t>
  </si>
  <si>
    <t>Estimación por Deterioro de Inventarios</t>
  </si>
  <si>
    <t>Provisiones a Corto Plazo</t>
  </si>
  <si>
    <t>Otros Activos 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</si>
  <si>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</si>
  <si>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</si>
  <si>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</si>
  <si>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</si>
  <si>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</si>
  <si>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Deriv. de Embargos, Decom., Aseguramientos y Dación en Pago</t>
  </si>
  <si>
    <t>Adquisición con Fondos de Terceros</t>
  </si>
  <si>
    <t>Otros Pasivos a Corto Plazo</t>
  </si>
  <si>
    <t>Ingresos por Clasificar</t>
  </si>
  <si>
    <t>Recaudación por Participar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</si>
  <si>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</si>
  <si>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</si>
  <si>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</si>
  <si>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</si>
  <si>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</si>
  <si>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</si>
  <si>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</si>
  <si>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</si>
  <si>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</si>
  <si>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Const. en Proceso</t>
  </si>
  <si>
    <t>Deuda Pública a Largo Plazo</t>
  </si>
  <si>
    <t>Bienes Muebles</t>
  </si>
  <si>
    <t>Pasivos Diferidos a Largo Plazo</t>
  </si>
  <si>
    <t>Activos Intangibles</t>
  </si>
  <si>
    <t>Fdos. y Bienes de Terceros en Garantía y/o en Admón. a L.P.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</si>
  <si>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</si>
  <si>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</si>
  <si>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</si>
  <si>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</si>
  <si>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</si>
  <si>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</si>
  <si>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</si>
  <si>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</si>
  <si>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HACIENDA PÚBLICA / PATRIMONIO</t>
  </si>
  <si>
    <t>Hacienda Pública / Patrimonio Contribuido</t>
  </si>
  <si>
    <t>Total del Activo</t>
  </si>
  <si>
    <t>Aportaciones</t>
  </si>
  <si>
    <t>Donaciones de Capital</t>
  </si>
  <si>
    <t>Actualización de la Hacienda Pública / Patrimonio</t>
  </si>
  <si>
    <t>Hacienda Pública / 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</si>
  <si>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</si>
  <si>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</si>
  <si>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</si>
  <si>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</si>
  <si>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</si>
  <si>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</si>
  <si>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</si>
  <si>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</si>
  <si>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 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</si>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</sst>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;\(#,##0\);_-* &quot;-&quot;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2"/>
      <color theme="1"/>
      <name val="Trebuchet MS"/>
      <family val="2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10"/>
      <name val="Arial"/>
      <family val="2"/>
    </font>
    <font>
      <b/>
      <sz val="9"/>
      <name val="Soberana Sans"/>
      <family val="3"/>
    </font>
    <font>
      <sz val="9"/>
      <color theme="1"/>
      <name val="Soberana Sans"/>
      <family val="3"/>
    </font>
    <font>
      <sz val="15"/>
      <color theme="0"/>
      <name val="Trebuchet MS"/>
      <family val="2"/>
    </font>
    <font>
      <b/>
      <sz val="15"/>
      <color theme="0"/>
      <name val="Trebuchet MS"/>
      <family val="2"/>
    </font>
    <font>
      <sz val="15"/>
      <color theme="0"/>
      <name val="Soberana Sans"/>
      <family val="3"/>
    </font>
    <font>
      <sz val="14"/>
      <color theme="1"/>
      <name val="Trebuchet MS"/>
      <family val="2"/>
    </font>
    <font>
      <sz val="14"/>
      <name val="Trebuchet MS"/>
      <family val="2"/>
    </font>
    <font>
      <sz val="9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i/>
      <sz val="13"/>
      <name val="Trebuchet MS"/>
      <family val="2"/>
    </font>
    <font>
      <sz val="13"/>
      <name val="Trebuchet MS"/>
      <family val="2"/>
    </font>
    <font>
      <b/>
      <i/>
      <sz val="9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i/>
      <sz val="1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9"/>
      <name val="Soberana Sans"/>
      <family val="3"/>
    </font>
    <font>
      <sz val="35"/>
      <color rgb="FFFF0000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142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1" xfId="2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protection locked="0"/>
    </xf>
    <xf numFmtId="0" fontId="9" fillId="3" borderId="2" xfId="3" applyFont="1" applyFill="1" applyBorder="1" applyAlignment="1" applyProtection="1">
      <alignment horizontal="center" vertical="center"/>
      <protection locked="0"/>
    </xf>
    <xf numFmtId="0" fontId="10" fillId="3" borderId="3" xfId="3" applyFont="1" applyFill="1" applyBorder="1" applyAlignment="1" applyProtection="1">
      <alignment horizontal="left" vertical="center"/>
      <protection locked="0"/>
    </xf>
    <xf numFmtId="165" fontId="10" fillId="3" borderId="3" xfId="1" applyNumberFormat="1" applyFont="1" applyFill="1" applyBorder="1" applyAlignment="1" applyProtection="1">
      <alignment horizontal="center" wrapText="1"/>
      <protection locked="0"/>
    </xf>
    <xf numFmtId="0" fontId="10" fillId="3" borderId="4" xfId="3" applyFont="1" applyFill="1" applyBorder="1" applyAlignment="1" applyProtection="1">
      <alignment horizontal="left" vertical="center"/>
      <protection locked="0"/>
    </xf>
    <xf numFmtId="0" fontId="9" fillId="3" borderId="5" xfId="0" applyFont="1" applyFill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9" fillId="3" borderId="6" xfId="3" applyFont="1" applyFill="1" applyBorder="1" applyAlignment="1" applyProtection="1">
      <alignment horizontal="center" vertical="center"/>
      <protection locked="0"/>
    </xf>
    <xf numFmtId="0" fontId="10" fillId="3" borderId="7" xfId="3" applyFont="1" applyFill="1" applyBorder="1" applyAlignment="1" applyProtection="1">
      <alignment horizontal="left" vertical="center"/>
      <protection locked="0"/>
    </xf>
    <xf numFmtId="165" fontId="10" fillId="3" borderId="7" xfId="1" applyNumberFormat="1" applyFont="1" applyFill="1" applyBorder="1" applyAlignment="1" applyProtection="1">
      <alignment horizontal="center" wrapText="1"/>
      <protection locked="0"/>
    </xf>
    <xf numFmtId="0" fontId="10" fillId="3" borderId="8" xfId="3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Protection="1">
      <protection locked="0"/>
    </xf>
    <xf numFmtId="0" fontId="7" fillId="2" borderId="10" xfId="2" applyNumberFormat="1" applyFont="1" applyFill="1" applyBorder="1" applyAlignment="1" applyProtection="1">
      <alignment vertical="center"/>
      <protection locked="0"/>
    </xf>
    <xf numFmtId="0" fontId="7" fillId="2" borderId="0" xfId="2" applyNumberFormat="1" applyFont="1" applyFill="1" applyBorder="1" applyAlignment="1" applyProtection="1">
      <alignment vertical="center"/>
      <protection locked="0"/>
    </xf>
    <xf numFmtId="0" fontId="7" fillId="2" borderId="11" xfId="2" applyNumberFormat="1" applyFont="1" applyFill="1" applyBorder="1" applyAlignment="1" applyProtection="1">
      <alignment vertical="center"/>
      <protection locked="0"/>
    </xf>
    <xf numFmtId="0" fontId="8" fillId="2" borderId="12" xfId="0" applyFont="1" applyFill="1" applyBorder="1" applyProtection="1">
      <protection locked="0"/>
    </xf>
    <xf numFmtId="0" fontId="12" fillId="2" borderId="1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top" wrapText="1"/>
    </xf>
    <xf numFmtId="166" fontId="13" fillId="2" borderId="0" xfId="1" applyNumberFormat="1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 applyProtection="1">
      <alignment vertical="top"/>
      <protection locked="0"/>
    </xf>
    <xf numFmtId="0" fontId="2" fillId="2" borderId="11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  <protection locked="0"/>
    </xf>
    <xf numFmtId="0" fontId="12" fillId="2" borderId="12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4" fillId="2" borderId="10" xfId="0" applyFont="1" applyFill="1" applyBorder="1" applyAlignment="1" applyProtection="1">
      <alignment vertical="top"/>
      <protection locked="0"/>
    </xf>
    <xf numFmtId="0" fontId="15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vertical="top"/>
    </xf>
    <xf numFmtId="3" fontId="16" fillId="2" borderId="0" xfId="0" applyNumberFormat="1" applyFont="1" applyFill="1" applyBorder="1" applyAlignment="1" applyProtection="1">
      <alignment vertical="top"/>
      <protection locked="0"/>
    </xf>
    <xf numFmtId="3" fontId="16" fillId="2" borderId="11" xfId="0" applyNumberFormat="1" applyFont="1" applyFill="1" applyBorder="1" applyAlignment="1" applyProtection="1">
      <alignment vertical="top"/>
    </xf>
    <xf numFmtId="3" fontId="16" fillId="2" borderId="0" xfId="0" applyNumberFormat="1" applyFont="1" applyFill="1" applyBorder="1" applyAlignment="1" applyProtection="1">
      <alignment vertical="top"/>
    </xf>
    <xf numFmtId="3" fontId="15" fillId="2" borderId="0" xfId="0" applyNumberFormat="1" applyFont="1" applyFill="1" applyBorder="1" applyAlignment="1" applyProtection="1">
      <alignment vertical="top"/>
      <protection locked="0"/>
    </xf>
    <xf numFmtId="0" fontId="14" fillId="2" borderId="12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/>
    <xf numFmtId="0" fontId="17" fillId="2" borderId="0" xfId="0" applyFont="1" applyFill="1" applyBorder="1" applyAlignment="1" applyProtection="1">
      <alignment vertical="top"/>
    </xf>
    <xf numFmtId="3" fontId="18" fillId="2" borderId="0" xfId="0" applyNumberFormat="1" applyFont="1" applyFill="1" applyBorder="1" applyAlignment="1" applyProtection="1">
      <alignment vertical="top"/>
      <protection locked="0"/>
    </xf>
    <xf numFmtId="3" fontId="18" fillId="2" borderId="11" xfId="0" applyNumberFormat="1" applyFont="1" applyFill="1" applyBorder="1" applyAlignment="1" applyProtection="1">
      <alignment vertical="top"/>
    </xf>
    <xf numFmtId="3" fontId="18" fillId="2" borderId="0" xfId="0" applyNumberFormat="1" applyFont="1" applyFill="1" applyBorder="1" applyAlignment="1" applyProtection="1">
      <alignment vertical="top"/>
    </xf>
    <xf numFmtId="0" fontId="5" fillId="2" borderId="12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19" fillId="2" borderId="0" xfId="0" applyFont="1" applyFill="1" applyBorder="1" applyAlignment="1" applyProtection="1">
      <alignment vertical="top" wrapText="1"/>
    </xf>
    <xf numFmtId="0" fontId="19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vertical="top"/>
    </xf>
    <xf numFmtId="167" fontId="17" fillId="2" borderId="0" xfId="1" applyNumberFormat="1" applyFont="1" applyFill="1" applyBorder="1" applyAlignment="1" applyProtection="1">
      <alignment horizontal="right" vertical="top"/>
    </xf>
    <xf numFmtId="167" fontId="18" fillId="2" borderId="11" xfId="1" applyNumberFormat="1" applyFont="1" applyFill="1" applyBorder="1" applyAlignment="1" applyProtection="1">
      <alignment horizontal="right" vertical="top"/>
    </xf>
    <xf numFmtId="167" fontId="18" fillId="2" borderId="0" xfId="1" applyNumberFormat="1" applyFont="1" applyFill="1" applyBorder="1" applyAlignment="1" applyProtection="1">
      <alignment horizontal="right" vertical="top"/>
    </xf>
    <xf numFmtId="0" fontId="18" fillId="2" borderId="0" xfId="0" applyFont="1" applyFill="1" applyBorder="1" applyAlignment="1" applyProtection="1">
      <alignment horizontal="left" vertical="top"/>
    </xf>
    <xf numFmtId="0" fontId="20" fillId="2" borderId="10" xfId="0" applyFont="1" applyFill="1" applyBorder="1" applyAlignment="1" applyProtection="1">
      <alignment vertical="top"/>
      <protection locked="0"/>
    </xf>
    <xf numFmtId="0" fontId="20" fillId="2" borderId="0" xfId="0" applyFont="1" applyFill="1" applyBorder="1" applyProtection="1"/>
    <xf numFmtId="0" fontId="21" fillId="2" borderId="0" xfId="0" applyFont="1" applyFill="1" applyBorder="1" applyAlignment="1" applyProtection="1">
      <alignment vertical="top"/>
    </xf>
    <xf numFmtId="167" fontId="21" fillId="2" borderId="0" xfId="1" applyNumberFormat="1" applyFont="1" applyFill="1" applyBorder="1" applyAlignment="1" applyProtection="1">
      <alignment horizontal="right" vertical="top"/>
      <protection locked="0"/>
    </xf>
    <xf numFmtId="167" fontId="21" fillId="2" borderId="11" xfId="1" applyNumberFormat="1" applyFont="1" applyFill="1" applyBorder="1" applyAlignment="1" applyProtection="1">
      <alignment horizontal="right" vertical="top"/>
    </xf>
    <xf numFmtId="167" fontId="21" fillId="2" borderId="0" xfId="1" applyNumberFormat="1" applyFont="1" applyFill="1" applyBorder="1" applyAlignment="1" applyProtection="1">
      <alignment horizontal="right" vertical="top"/>
    </xf>
    <xf numFmtId="0" fontId="20" fillId="2" borderId="12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21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horizontal="justify" vertical="top"/>
    </xf>
    <xf numFmtId="167" fontId="21" fillId="2" borderId="0" xfId="1" applyNumberFormat="1" applyFont="1" applyFill="1" applyBorder="1" applyAlignment="1" applyProtection="1">
      <alignment horizontal="right" vertical="center"/>
    </xf>
    <xf numFmtId="0" fontId="21" fillId="2" borderId="0" xfId="0" applyFont="1" applyFill="1" applyBorder="1" applyAlignment="1" applyProtection="1">
      <alignment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vertical="top" wrapText="1"/>
    </xf>
    <xf numFmtId="167" fontId="22" fillId="2" borderId="0" xfId="1" applyNumberFormat="1" applyFont="1" applyFill="1" applyBorder="1" applyAlignment="1" applyProtection="1">
      <alignment horizontal="right" vertical="top"/>
    </xf>
    <xf numFmtId="0" fontId="22" fillId="2" borderId="0" xfId="0" applyFont="1" applyFill="1" applyBorder="1" applyAlignment="1" applyProtection="1">
      <alignment horizontal="left" vertical="top" wrapText="1"/>
    </xf>
    <xf numFmtId="0" fontId="23" fillId="2" borderId="13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Protection="1"/>
    <xf numFmtId="0" fontId="24" fillId="2" borderId="1" xfId="0" applyFont="1" applyFill="1" applyBorder="1" applyAlignment="1" applyProtection="1">
      <alignment vertical="top" wrapText="1"/>
    </xf>
    <xf numFmtId="167" fontId="24" fillId="2" borderId="1" xfId="1" applyNumberFormat="1" applyFont="1" applyFill="1" applyBorder="1" applyAlignment="1" applyProtection="1">
      <alignment horizontal="right" vertical="top"/>
      <protection locked="0"/>
    </xf>
    <xf numFmtId="0" fontId="3" fillId="2" borderId="15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23" fillId="2" borderId="10" xfId="0" applyFont="1" applyFill="1" applyBorder="1" applyAlignment="1" applyProtection="1">
      <alignment vertical="top"/>
      <protection locked="0"/>
    </xf>
    <xf numFmtId="0" fontId="24" fillId="2" borderId="0" xfId="0" applyFont="1" applyFill="1" applyBorder="1" applyAlignment="1" applyProtection="1">
      <alignment vertical="top" wrapText="1"/>
    </xf>
    <xf numFmtId="0" fontId="24" fillId="2" borderId="0" xfId="0" applyFont="1" applyFill="1" applyBorder="1" applyAlignment="1" applyProtection="1">
      <alignment horizontal="left" vertical="top" wrapText="1"/>
    </xf>
    <xf numFmtId="167" fontId="24" fillId="2" borderId="0" xfId="1" applyNumberFormat="1" applyFont="1" applyFill="1" applyBorder="1" applyAlignment="1" applyProtection="1">
      <alignment horizontal="right" vertical="top"/>
    </xf>
    <xf numFmtId="167" fontId="16" fillId="2" borderId="11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Protection="1"/>
    <xf numFmtId="0" fontId="3" fillId="2" borderId="12" xfId="0" applyFont="1" applyFill="1" applyBorder="1" applyProtection="1">
      <protection locked="0"/>
    </xf>
    <xf numFmtId="0" fontId="16" fillId="2" borderId="0" xfId="0" applyFont="1" applyFill="1" applyBorder="1" applyAlignment="1" applyProtection="1">
      <alignment vertical="top" wrapText="1"/>
    </xf>
    <xf numFmtId="167" fontId="16" fillId="2" borderId="0" xfId="1" applyNumberFormat="1" applyFont="1" applyFill="1" applyBorder="1" applyAlignment="1" applyProtection="1">
      <alignment horizontal="right" vertical="top"/>
      <protection locked="0"/>
    </xf>
    <xf numFmtId="167" fontId="16" fillId="2" borderId="0" xfId="1" applyNumberFormat="1" applyFont="1" applyFill="1" applyBorder="1" applyAlignment="1" applyProtection="1">
      <alignment horizontal="right" vertical="top"/>
    </xf>
    <xf numFmtId="0" fontId="14" fillId="2" borderId="0" xfId="0" applyFont="1" applyFill="1" applyBorder="1" applyAlignment="1" applyProtection="1">
      <alignment vertical="top" wrapText="1"/>
    </xf>
    <xf numFmtId="0" fontId="3" fillId="2" borderId="10" xfId="0" applyFont="1" applyFill="1" applyBorder="1" applyAlignment="1" applyProtection="1">
      <alignment vertical="top"/>
      <protection locked="0"/>
    </xf>
    <xf numFmtId="167" fontId="18" fillId="2" borderId="0" xfId="1" applyNumberFormat="1" applyFont="1" applyFill="1" applyBorder="1" applyAlignment="1" applyProtection="1">
      <alignment horizontal="right" vertical="top"/>
      <protection locked="0"/>
    </xf>
    <xf numFmtId="167" fontId="25" fillId="2" borderId="11" xfId="0" applyNumberFormat="1" applyFont="1" applyFill="1" applyBorder="1" applyAlignment="1" applyProtection="1">
      <alignment horizontal="right" vertical="top"/>
    </xf>
    <xf numFmtId="167" fontId="25" fillId="2" borderId="0" xfId="0" applyNumberFormat="1" applyFont="1" applyFill="1" applyBorder="1" applyAlignment="1" applyProtection="1">
      <alignment horizontal="right" vertical="top"/>
    </xf>
    <xf numFmtId="0" fontId="18" fillId="2" borderId="0" xfId="0" applyFont="1" applyFill="1" applyBorder="1" applyAlignment="1" applyProtection="1">
      <alignment horizontal="left" vertical="top" wrapText="1"/>
    </xf>
    <xf numFmtId="167" fontId="18" fillId="2" borderId="0" xfId="0" applyNumberFormat="1" applyFont="1" applyFill="1" applyBorder="1" applyAlignment="1" applyProtection="1">
      <alignment horizontal="right" vertical="top"/>
    </xf>
    <xf numFmtId="0" fontId="18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Protection="1"/>
    <xf numFmtId="0" fontId="21" fillId="2" borderId="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/>
    </xf>
    <xf numFmtId="167" fontId="2" fillId="2" borderId="0" xfId="1" applyNumberFormat="1" applyFont="1" applyFill="1" applyBorder="1" applyAlignment="1" applyProtection="1">
      <alignment horizontal="right" vertical="top"/>
    </xf>
    <xf numFmtId="0" fontId="17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  <protection locked="0"/>
    </xf>
    <xf numFmtId="167" fontId="21" fillId="2" borderId="11" xfId="1" applyNumberFormat="1" applyFont="1" applyFill="1" applyBorder="1" applyAlignment="1" applyProtection="1">
      <alignment horizontal="right" vertical="center"/>
    </xf>
    <xf numFmtId="167" fontId="18" fillId="2" borderId="0" xfId="1" applyNumberFormat="1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17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vertical="top" wrapText="1"/>
      <protection locked="0"/>
    </xf>
    <xf numFmtId="3" fontId="16" fillId="2" borderId="0" xfId="1" applyNumberFormat="1" applyFont="1" applyFill="1" applyBorder="1" applyAlignment="1" applyProtection="1">
      <alignment vertical="top"/>
      <protection locked="0"/>
    </xf>
    <xf numFmtId="3" fontId="16" fillId="2" borderId="11" xfId="1" applyNumberFormat="1" applyFont="1" applyFill="1" applyBorder="1" applyAlignment="1" applyProtection="1">
      <alignment vertical="top"/>
    </xf>
    <xf numFmtId="3" fontId="16" fillId="2" borderId="0" xfId="1" applyNumberFormat="1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vertical="top" wrapText="1"/>
      <protection locked="0"/>
    </xf>
    <xf numFmtId="3" fontId="18" fillId="2" borderId="0" xfId="1" applyNumberFormat="1" applyFont="1" applyFill="1" applyBorder="1" applyAlignment="1" applyProtection="1">
      <alignment vertical="top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167" fontId="2" fillId="2" borderId="0" xfId="1" applyNumberFormat="1" applyFont="1" applyFill="1" applyBorder="1" applyAlignment="1" applyProtection="1">
      <alignment horizontal="right" vertical="top"/>
      <protection locked="0"/>
    </xf>
    <xf numFmtId="0" fontId="8" fillId="2" borderId="13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top"/>
      <protection locked="0"/>
    </xf>
    <xf numFmtId="0" fontId="8" fillId="2" borderId="14" xfId="0" applyFont="1" applyFill="1" applyBorder="1" applyAlignment="1" applyProtection="1">
      <alignment vertical="top"/>
      <protection locked="0"/>
    </xf>
    <xf numFmtId="167" fontId="8" fillId="2" borderId="1" xfId="0" applyNumberFormat="1" applyFont="1" applyFill="1" applyBorder="1" applyAlignment="1" applyProtection="1">
      <alignment vertical="top"/>
      <protection locked="0"/>
    </xf>
    <xf numFmtId="0" fontId="8" fillId="2" borderId="15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167" fontId="8" fillId="2" borderId="0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horizontal="center"/>
      <protection locked="0"/>
    </xf>
    <xf numFmtId="43" fontId="26" fillId="2" borderId="0" xfId="1" applyFont="1" applyFill="1" applyBorder="1" applyProtection="1"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43" fontId="27" fillId="2" borderId="0" xfId="1" applyFont="1" applyFill="1" applyBorder="1" applyAlignment="1" applyProtection="1">
      <alignment horizontal="center" vertical="center"/>
    </xf>
    <xf numFmtId="0" fontId="8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horizontal="right"/>
      <protection locked="0"/>
    </xf>
    <xf numFmtId="0" fontId="26" fillId="2" borderId="0" xfId="0" applyFont="1" applyFill="1" applyBorder="1" applyAlignment="1" applyProtection="1">
      <alignment horizontal="center" vertical="top" wrapText="1"/>
      <protection locked="0"/>
    </xf>
    <xf numFmtId="43" fontId="26" fillId="2" borderId="0" xfId="1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horizontal="center" vertical="top" wrapText="1"/>
      <protection locked="0"/>
    </xf>
  </cellXfs>
  <cellStyles count="9">
    <cellStyle name="=C:\WINNT\SYSTEM32\COMMAND.COM" xfId="2"/>
    <cellStyle name="Millares" xfId="1" builtinId="3"/>
    <cellStyle name="Millares 2" xfId="4"/>
    <cellStyle name="Moneda 2" xfId="5"/>
    <cellStyle name="Normal" xfId="0" builtinId="0"/>
    <cellStyle name="Normal 2" xfId="3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698687</xdr:colOff>
      <xdr:row>0</xdr:row>
      <xdr:rowOff>176339</xdr:rowOff>
    </xdr:from>
    <xdr:to>
      <xdr:col>12</xdr:col>
      <xdr:colOff>773206</xdr:colOff>
      <xdr:row>3</xdr:row>
      <xdr:rowOff>89647</xdr:rowOff>
    </xdr:to>
    <xdr:pic>
      <xdr:nvPicPr>
        <xdr:cNvPr id="2" name="Imagen 8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3986062" y="176339"/>
          <a:ext cx="1741394" cy="58958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85299</xdr:colOff>
      <xdr:row>0</xdr:row>
      <xdr:rowOff>0</xdr:rowOff>
    </xdr:from>
    <xdr:to>
      <xdr:col>4</xdr:col>
      <xdr:colOff>941386</xdr:colOff>
      <xdr:row>3</xdr:row>
      <xdr:rowOff>154109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74" y="0"/>
          <a:ext cx="970387" cy="830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  <row r="58">
          <cell r="M58">
            <v>12595478</v>
          </cell>
          <cell r="N58">
            <v>1635579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14"/>
  <sheetViews>
    <sheetView tabSelected="1" view="pageBreakPreview" zoomScale="60" zoomScaleNormal="67" zoomScalePageLayoutView="80" workbookViewId="0">
      <selection activeCell="P124" sqref="P124"/>
    </sheetView>
  </sheetViews>
  <sheetFormatPr baseColWidth="10" defaultRowHeight="12"/>
  <cols>
    <col min="1" max="1" width="2.140625" style="7" customWidth="1"/>
    <col min="2" max="4" width="1.7109375" style="123" customWidth="1"/>
    <col min="5" max="5" width="68.7109375" style="7" customWidth="1"/>
    <col min="6" max="7" width="25" style="7" customWidth="1"/>
    <col min="8" max="10" width="1.5703125" style="7" customWidth="1"/>
    <col min="11" max="11" width="68.5703125" style="7" customWidth="1"/>
    <col min="12" max="13" width="25" style="7" customWidth="1"/>
    <col min="14" max="14" width="2.140625" style="133" customWidth="1"/>
    <col min="15" max="16384" width="11.42578125" style="7"/>
  </cols>
  <sheetData>
    <row r="1" spans="1:14" s="2" customFormat="1" ht="20.25" customHeight="1">
      <c r="A1" s="1" t="str">
        <f>[1]EA!A1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4" customFormat="1" ht="16.5" customHeight="1">
      <c r="A2" s="3" t="s">
        <v>126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6.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16.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.75" customHeight="1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13" customFormat="1" ht="22.5" customHeight="1" thickTop="1">
      <c r="A6" s="8"/>
      <c r="B6" s="9" t="s">
        <v>2</v>
      </c>
      <c r="C6" s="9"/>
      <c r="D6" s="9"/>
      <c r="E6" s="9"/>
      <c r="F6" s="10" t="s">
        <v>3</v>
      </c>
      <c r="G6" s="10" t="s">
        <v>3</v>
      </c>
      <c r="H6" s="11" t="s">
        <v>2</v>
      </c>
      <c r="I6" s="9"/>
      <c r="J6" s="9"/>
      <c r="K6" s="9"/>
      <c r="L6" s="10" t="s">
        <v>3</v>
      </c>
      <c r="M6" s="10" t="s">
        <v>3</v>
      </c>
      <c r="N6" s="12"/>
    </row>
    <row r="7" spans="1:14" s="13" customFormat="1" ht="22.5" customHeight="1">
      <c r="A7" s="14"/>
      <c r="B7" s="15"/>
      <c r="C7" s="15"/>
      <c r="D7" s="15"/>
      <c r="E7" s="15"/>
      <c r="F7" s="16">
        <v>2017</v>
      </c>
      <c r="G7" s="16">
        <v>2016</v>
      </c>
      <c r="H7" s="17"/>
      <c r="I7" s="15"/>
      <c r="J7" s="15"/>
      <c r="K7" s="15"/>
      <c r="L7" s="16">
        <v>2017</v>
      </c>
      <c r="M7" s="16">
        <v>2016</v>
      </c>
      <c r="N7" s="18"/>
    </row>
    <row r="8" spans="1:14" ht="3.75" customHeight="1">
      <c r="A8" s="19"/>
      <c r="B8" s="20"/>
      <c r="C8" s="20"/>
      <c r="D8" s="20"/>
      <c r="E8" s="20"/>
      <c r="F8" s="20"/>
      <c r="G8" s="20"/>
      <c r="H8" s="21"/>
      <c r="I8" s="20"/>
      <c r="J8" s="20"/>
      <c r="K8" s="20"/>
      <c r="L8" s="20"/>
      <c r="M8" s="20"/>
      <c r="N8" s="22"/>
    </row>
    <row r="9" spans="1:14" s="33" customFormat="1" ht="18" customHeight="1">
      <c r="A9" s="23"/>
      <c r="B9" s="24" t="s">
        <v>4</v>
      </c>
      <c r="C9" s="25"/>
      <c r="D9" s="25"/>
      <c r="E9" s="25"/>
      <c r="F9" s="26"/>
      <c r="G9" s="27"/>
      <c r="H9" s="28" t="s">
        <v>5</v>
      </c>
      <c r="I9" s="29"/>
      <c r="J9" s="29"/>
      <c r="K9" s="30"/>
      <c r="L9" s="31"/>
      <c r="M9" s="31"/>
      <c r="N9" s="32"/>
    </row>
    <row r="10" spans="1:14" s="42" customFormat="1" ht="7.5" customHeight="1">
      <c r="A10" s="34"/>
      <c r="B10" s="35"/>
      <c r="C10" s="35"/>
      <c r="D10" s="35"/>
      <c r="E10" s="36"/>
      <c r="F10" s="37"/>
      <c r="G10" s="37"/>
      <c r="H10" s="38"/>
      <c r="I10" s="39"/>
      <c r="J10" s="39"/>
      <c r="K10" s="35"/>
      <c r="L10" s="40"/>
      <c r="M10" s="40"/>
      <c r="N10" s="41"/>
    </row>
    <row r="11" spans="1:14" s="50" customFormat="1" ht="18">
      <c r="A11" s="43"/>
      <c r="B11" s="44"/>
      <c r="C11" s="45" t="s">
        <v>6</v>
      </c>
      <c r="D11" s="45"/>
      <c r="E11" s="45"/>
      <c r="F11" s="46"/>
      <c r="G11" s="46"/>
      <c r="H11" s="47"/>
      <c r="I11" s="45" t="s">
        <v>7</v>
      </c>
      <c r="J11" s="48"/>
      <c r="K11" s="44"/>
      <c r="L11" s="46"/>
      <c r="M11" s="46"/>
      <c r="N11" s="49"/>
    </row>
    <row r="12" spans="1:14" s="42" customFormat="1" ht="7.5" customHeight="1">
      <c r="A12" s="34"/>
      <c r="B12" s="51"/>
      <c r="C12" s="51"/>
      <c r="D12" s="51"/>
      <c r="E12" s="52"/>
      <c r="F12" s="37"/>
      <c r="G12" s="37"/>
      <c r="H12" s="38"/>
      <c r="I12" s="39"/>
      <c r="J12" s="39"/>
      <c r="K12" s="51"/>
      <c r="L12" s="37"/>
      <c r="M12" s="37"/>
      <c r="N12" s="41"/>
    </row>
    <row r="13" spans="1:14" s="50" customFormat="1" ht="18" customHeight="1">
      <c r="A13" s="43"/>
      <c r="B13" s="44"/>
      <c r="C13" s="53"/>
      <c r="D13" s="53" t="s">
        <v>8</v>
      </c>
      <c r="E13" s="53"/>
      <c r="F13" s="54">
        <f>SUM(F14:F20)</f>
        <v>16815263</v>
      </c>
      <c r="G13" s="54">
        <f>SUM(G14:G20)</f>
        <v>11913893</v>
      </c>
      <c r="H13" s="55"/>
      <c r="I13" s="56"/>
      <c r="J13" s="57" t="s">
        <v>9</v>
      </c>
      <c r="K13" s="44"/>
      <c r="L13" s="54">
        <f>SUM(L14:L22)</f>
        <v>5815747</v>
      </c>
      <c r="M13" s="54">
        <f>SUM(M14:M22)</f>
        <v>11928618</v>
      </c>
      <c r="N13" s="49"/>
    </row>
    <row r="14" spans="1:14" s="65" customFormat="1" ht="18" customHeight="1">
      <c r="A14" s="58"/>
      <c r="B14" s="59"/>
      <c r="C14" s="60"/>
      <c r="D14" s="60"/>
      <c r="E14" s="60" t="s">
        <v>10</v>
      </c>
      <c r="F14" s="61">
        <v>0</v>
      </c>
      <c r="G14" s="61">
        <v>0</v>
      </c>
      <c r="H14" s="62"/>
      <c r="I14" s="63"/>
      <c r="J14" s="57"/>
      <c r="K14" s="59" t="s">
        <v>11</v>
      </c>
      <c r="L14" s="61">
        <v>2952047</v>
      </c>
      <c r="M14" s="61">
        <v>2839586</v>
      </c>
      <c r="N14" s="64"/>
    </row>
    <row r="15" spans="1:14" s="65" customFormat="1" ht="18" customHeight="1">
      <c r="A15" s="58"/>
      <c r="B15" s="59"/>
      <c r="C15" s="60"/>
      <c r="D15" s="60"/>
      <c r="E15" s="60" t="s">
        <v>12</v>
      </c>
      <c r="F15" s="61">
        <v>16815263</v>
      </c>
      <c r="G15" s="61">
        <v>11913893</v>
      </c>
      <c r="H15" s="62"/>
      <c r="I15" s="63"/>
      <c r="J15" s="57"/>
      <c r="K15" s="59" t="s">
        <v>13</v>
      </c>
      <c r="L15" s="61">
        <v>738161</v>
      </c>
      <c r="M15" s="61">
        <v>2824437</v>
      </c>
      <c r="N15" s="64"/>
    </row>
    <row r="16" spans="1:14" s="65" customFormat="1" ht="18" customHeight="1">
      <c r="A16" s="58"/>
      <c r="B16" s="59"/>
      <c r="C16" s="60"/>
      <c r="D16" s="60"/>
      <c r="E16" s="60" t="s">
        <v>14</v>
      </c>
      <c r="F16" s="61">
        <v>0</v>
      </c>
      <c r="G16" s="61">
        <v>0</v>
      </c>
      <c r="H16" s="62"/>
      <c r="I16" s="63"/>
      <c r="J16" s="57"/>
      <c r="K16" s="59" t="s">
        <v>15</v>
      </c>
      <c r="L16" s="61">
        <v>0</v>
      </c>
      <c r="M16" s="61">
        <v>0</v>
      </c>
      <c r="N16" s="64"/>
    </row>
    <row r="17" spans="1:14" s="65" customFormat="1" ht="18" customHeight="1">
      <c r="A17" s="58"/>
      <c r="B17" s="59"/>
      <c r="C17" s="60"/>
      <c r="D17" s="60"/>
      <c r="E17" s="60" t="s">
        <v>16</v>
      </c>
      <c r="F17" s="61">
        <v>0</v>
      </c>
      <c r="G17" s="61">
        <v>0</v>
      </c>
      <c r="H17" s="62"/>
      <c r="I17" s="63"/>
      <c r="J17" s="57"/>
      <c r="K17" s="59" t="s">
        <v>17</v>
      </c>
      <c r="L17" s="61">
        <v>0</v>
      </c>
      <c r="M17" s="61">
        <v>0</v>
      </c>
      <c r="N17" s="64"/>
    </row>
    <row r="18" spans="1:14" s="65" customFormat="1" ht="18" customHeight="1">
      <c r="A18" s="58"/>
      <c r="B18" s="59"/>
      <c r="C18" s="60"/>
      <c r="D18" s="60"/>
      <c r="E18" s="60" t="s">
        <v>18</v>
      </c>
      <c r="F18" s="61">
        <v>0</v>
      </c>
      <c r="G18" s="61">
        <v>0</v>
      </c>
      <c r="H18" s="62"/>
      <c r="I18" s="63"/>
      <c r="J18" s="57"/>
      <c r="K18" s="59" t="s">
        <v>19</v>
      </c>
      <c r="L18" s="61">
        <v>0</v>
      </c>
      <c r="M18" s="61">
        <v>0</v>
      </c>
      <c r="N18" s="64"/>
    </row>
    <row r="19" spans="1:14" s="65" customFormat="1" ht="18" customHeight="1">
      <c r="A19" s="58"/>
      <c r="B19" s="59"/>
      <c r="C19" s="60"/>
      <c r="D19" s="60"/>
      <c r="E19" s="60" t="s">
        <v>20</v>
      </c>
      <c r="F19" s="61">
        <v>0</v>
      </c>
      <c r="G19" s="61">
        <v>0</v>
      </c>
      <c r="H19" s="62"/>
      <c r="I19" s="63"/>
      <c r="J19" s="57"/>
      <c r="K19" s="59" t="s">
        <v>21</v>
      </c>
      <c r="L19" s="61">
        <v>0</v>
      </c>
      <c r="M19" s="61">
        <v>0</v>
      </c>
      <c r="N19" s="64"/>
    </row>
    <row r="20" spans="1:14" s="65" customFormat="1" ht="18" customHeight="1">
      <c r="A20" s="58"/>
      <c r="B20" s="59"/>
      <c r="C20" s="60"/>
      <c r="D20" s="60"/>
      <c r="E20" s="60" t="s">
        <v>22</v>
      </c>
      <c r="F20" s="61">
        <v>0</v>
      </c>
      <c r="G20" s="61">
        <v>0</v>
      </c>
      <c r="H20" s="62"/>
      <c r="I20" s="63"/>
      <c r="J20" s="57"/>
      <c r="K20" s="59" t="s">
        <v>23</v>
      </c>
      <c r="L20" s="61">
        <v>2085433</v>
      </c>
      <c r="M20" s="61">
        <v>2260490</v>
      </c>
      <c r="N20" s="64"/>
    </row>
    <row r="21" spans="1:14" s="65" customFormat="1" ht="18" customHeight="1">
      <c r="A21" s="58"/>
      <c r="B21" s="59"/>
      <c r="C21" s="60"/>
      <c r="D21" s="60"/>
      <c r="E21" s="60"/>
      <c r="F21" s="63"/>
      <c r="G21" s="63"/>
      <c r="H21" s="62"/>
      <c r="I21" s="63"/>
      <c r="J21" s="57"/>
      <c r="K21" s="59" t="s">
        <v>24</v>
      </c>
      <c r="L21" s="61">
        <v>0</v>
      </c>
      <c r="M21" s="61">
        <v>0</v>
      </c>
      <c r="N21" s="64"/>
    </row>
    <row r="22" spans="1:14" s="65" customFormat="1" ht="18" customHeight="1">
      <c r="A22" s="58"/>
      <c r="B22" s="59"/>
      <c r="C22" s="60"/>
      <c r="D22" s="53" t="s">
        <v>25</v>
      </c>
      <c r="E22" s="60"/>
      <c r="F22" s="54">
        <f>SUM(F23:F29)</f>
        <v>4553897</v>
      </c>
      <c r="G22" s="54">
        <f>SUM(G23:G29)</f>
        <v>3761320</v>
      </c>
      <c r="H22" s="55"/>
      <c r="I22" s="56"/>
      <c r="J22" s="59"/>
      <c r="K22" s="59" t="s">
        <v>26</v>
      </c>
      <c r="L22" s="61">
        <v>40106</v>
      </c>
      <c r="M22" s="61">
        <v>4004105</v>
      </c>
      <c r="N22" s="64"/>
    </row>
    <row r="23" spans="1:14" s="65" customFormat="1" ht="18" customHeight="1">
      <c r="A23" s="58"/>
      <c r="B23" s="59"/>
      <c r="C23" s="60"/>
      <c r="D23" s="60"/>
      <c r="E23" s="60" t="s">
        <v>27</v>
      </c>
      <c r="F23" s="61">
        <v>2943884</v>
      </c>
      <c r="G23" s="61">
        <v>3406944</v>
      </c>
      <c r="H23" s="62"/>
      <c r="I23" s="63"/>
      <c r="J23" s="57"/>
      <c r="K23" s="59"/>
      <c r="L23" s="63"/>
      <c r="M23" s="63"/>
      <c r="N23" s="64"/>
    </row>
    <row r="24" spans="1:14" s="65" customFormat="1" ht="18" customHeight="1">
      <c r="A24" s="58"/>
      <c r="B24" s="59"/>
      <c r="C24" s="60"/>
      <c r="D24" s="60"/>
      <c r="E24" s="60" t="s">
        <v>28</v>
      </c>
      <c r="F24" s="61">
        <v>1580536</v>
      </c>
      <c r="G24" s="61">
        <v>0</v>
      </c>
      <c r="H24" s="62"/>
      <c r="I24" s="63"/>
      <c r="J24" s="57" t="s">
        <v>29</v>
      </c>
      <c r="K24" s="59"/>
      <c r="L24" s="54">
        <f>SUM(L25:L27)</f>
        <v>0</v>
      </c>
      <c r="M24" s="54">
        <f>SUM(M25:M27)</f>
        <v>0</v>
      </c>
      <c r="N24" s="64"/>
    </row>
    <row r="25" spans="1:14" s="65" customFormat="1" ht="18" customHeight="1">
      <c r="A25" s="58"/>
      <c r="B25" s="59"/>
      <c r="C25" s="60"/>
      <c r="D25" s="60"/>
      <c r="E25" s="60" t="s">
        <v>30</v>
      </c>
      <c r="F25" s="61">
        <v>23538</v>
      </c>
      <c r="G25" s="61">
        <v>29288</v>
      </c>
      <c r="H25" s="62"/>
      <c r="I25" s="63"/>
      <c r="J25" s="57"/>
      <c r="K25" s="59" t="s">
        <v>31</v>
      </c>
      <c r="L25" s="61">
        <v>0</v>
      </c>
      <c r="M25" s="61">
        <v>0</v>
      </c>
      <c r="N25" s="64"/>
    </row>
    <row r="26" spans="1:14" s="65" customFormat="1" ht="18" customHeight="1">
      <c r="A26" s="58"/>
      <c r="B26" s="59"/>
      <c r="C26" s="60"/>
      <c r="D26" s="60"/>
      <c r="E26" s="60" t="s">
        <v>32</v>
      </c>
      <c r="F26" s="61">
        <v>5939</v>
      </c>
      <c r="G26" s="61">
        <v>7495</v>
      </c>
      <c r="H26" s="62"/>
      <c r="I26" s="63"/>
      <c r="J26" s="57"/>
      <c r="K26" s="59" t="s">
        <v>33</v>
      </c>
      <c r="L26" s="61">
        <v>0</v>
      </c>
      <c r="M26" s="61">
        <v>0</v>
      </c>
      <c r="N26" s="64"/>
    </row>
    <row r="27" spans="1:14" s="65" customFormat="1" ht="18" customHeight="1">
      <c r="A27" s="58"/>
      <c r="B27" s="59"/>
      <c r="C27" s="60"/>
      <c r="D27" s="60"/>
      <c r="E27" s="60" t="s">
        <v>34</v>
      </c>
      <c r="F27" s="61">
        <v>0</v>
      </c>
      <c r="G27" s="61">
        <v>0</v>
      </c>
      <c r="H27" s="62"/>
      <c r="I27" s="63"/>
      <c r="J27" s="57"/>
      <c r="K27" s="59" t="s">
        <v>35</v>
      </c>
      <c r="L27" s="61">
        <v>0</v>
      </c>
      <c r="M27" s="61">
        <v>0</v>
      </c>
      <c r="N27" s="64"/>
    </row>
    <row r="28" spans="1:14" s="65" customFormat="1" ht="18" customHeight="1">
      <c r="A28" s="58"/>
      <c r="B28" s="59"/>
      <c r="C28" s="60"/>
      <c r="D28" s="60"/>
      <c r="E28" s="60" t="s">
        <v>36</v>
      </c>
      <c r="F28" s="61">
        <v>0</v>
      </c>
      <c r="G28" s="61">
        <v>0</v>
      </c>
      <c r="H28" s="62"/>
      <c r="I28" s="63"/>
      <c r="J28" s="57"/>
      <c r="K28" s="59"/>
      <c r="L28" s="63"/>
      <c r="M28" s="63"/>
      <c r="N28" s="64"/>
    </row>
    <row r="29" spans="1:14" s="65" customFormat="1" ht="18" customHeight="1">
      <c r="A29" s="58"/>
      <c r="B29" s="59"/>
      <c r="C29" s="60"/>
      <c r="D29" s="60"/>
      <c r="E29" s="60" t="s">
        <v>37</v>
      </c>
      <c r="F29" s="61">
        <v>0</v>
      </c>
      <c r="G29" s="61">
        <v>317593</v>
      </c>
      <c r="H29" s="62"/>
      <c r="I29" s="63"/>
      <c r="J29" s="57" t="s">
        <v>38</v>
      </c>
      <c r="K29" s="59"/>
      <c r="L29" s="54">
        <f>SUM(L30:L32)</f>
        <v>0</v>
      </c>
      <c r="M29" s="54">
        <f>SUM(M30:M32)</f>
        <v>0</v>
      </c>
      <c r="N29" s="64"/>
    </row>
    <row r="30" spans="1:14" s="65" customFormat="1" ht="18" customHeight="1">
      <c r="A30" s="58"/>
      <c r="B30" s="59"/>
      <c r="C30" s="60"/>
      <c r="D30" s="60"/>
      <c r="E30" s="60"/>
      <c r="F30" s="63"/>
      <c r="G30" s="63"/>
      <c r="H30" s="62"/>
      <c r="I30" s="63"/>
      <c r="J30" s="57"/>
      <c r="K30" s="59" t="s">
        <v>39</v>
      </c>
      <c r="L30" s="61">
        <v>0</v>
      </c>
      <c r="M30" s="61">
        <v>0</v>
      </c>
      <c r="N30" s="64"/>
    </row>
    <row r="31" spans="1:14" s="65" customFormat="1" ht="18" customHeight="1">
      <c r="A31" s="58"/>
      <c r="B31" s="59"/>
      <c r="C31" s="60"/>
      <c r="D31" s="53" t="s">
        <v>40</v>
      </c>
      <c r="E31" s="60"/>
      <c r="F31" s="54">
        <f>SUM(F32:F36)</f>
        <v>0</v>
      </c>
      <c r="G31" s="54">
        <f>SUM(G32:G36)</f>
        <v>0</v>
      </c>
      <c r="H31" s="55"/>
      <c r="I31" s="56"/>
      <c r="J31" s="59"/>
      <c r="K31" s="59" t="s">
        <v>41</v>
      </c>
      <c r="L31" s="61">
        <v>0</v>
      </c>
      <c r="M31" s="61">
        <v>0</v>
      </c>
      <c r="N31" s="64"/>
    </row>
    <row r="32" spans="1:14" s="65" customFormat="1" ht="18" customHeight="1">
      <c r="A32" s="58"/>
      <c r="B32" s="59"/>
      <c r="C32" s="60"/>
      <c r="D32" s="60"/>
      <c r="E32" s="60" t="s">
        <v>42</v>
      </c>
      <c r="F32" s="61">
        <v>0</v>
      </c>
      <c r="G32" s="61">
        <v>0</v>
      </c>
      <c r="H32" s="62"/>
      <c r="I32" s="63"/>
      <c r="J32" s="57"/>
      <c r="K32" s="59" t="s">
        <v>43</v>
      </c>
      <c r="L32" s="61">
        <v>0</v>
      </c>
      <c r="M32" s="61">
        <v>0</v>
      </c>
      <c r="N32" s="64"/>
    </row>
    <row r="33" spans="1:14" s="65" customFormat="1" ht="18" customHeight="1">
      <c r="A33" s="58"/>
      <c r="B33" s="59"/>
      <c r="C33" s="60"/>
      <c r="D33" s="60"/>
      <c r="E33" s="60" t="s">
        <v>44</v>
      </c>
      <c r="F33" s="61">
        <v>0</v>
      </c>
      <c r="G33" s="61">
        <v>0</v>
      </c>
      <c r="H33" s="62"/>
      <c r="I33" s="63"/>
      <c r="J33" s="57"/>
      <c r="K33" s="59"/>
      <c r="L33" s="63"/>
      <c r="M33" s="63"/>
      <c r="N33" s="64"/>
    </row>
    <row r="34" spans="1:14" s="65" customFormat="1" ht="18" customHeight="1">
      <c r="A34" s="58"/>
      <c r="B34" s="59"/>
      <c r="C34" s="60"/>
      <c r="D34" s="60"/>
      <c r="E34" s="60" t="s">
        <v>45</v>
      </c>
      <c r="F34" s="61">
        <v>0</v>
      </c>
      <c r="G34" s="61">
        <v>0</v>
      </c>
      <c r="H34" s="62"/>
      <c r="I34" s="63"/>
      <c r="J34" s="57" t="s">
        <v>46</v>
      </c>
      <c r="K34" s="59"/>
      <c r="L34" s="54">
        <f>SUM(L35:L36)</f>
        <v>0</v>
      </c>
      <c r="M34" s="54">
        <f>SUM(M35:M36)</f>
        <v>0</v>
      </c>
      <c r="N34" s="64"/>
    </row>
    <row r="35" spans="1:14" s="65" customFormat="1" ht="18" customHeight="1">
      <c r="A35" s="58"/>
      <c r="B35" s="59"/>
      <c r="C35" s="60"/>
      <c r="D35" s="60"/>
      <c r="E35" s="60" t="s">
        <v>47</v>
      </c>
      <c r="F35" s="61">
        <v>0</v>
      </c>
      <c r="G35" s="61">
        <v>0</v>
      </c>
      <c r="H35" s="62"/>
      <c r="I35" s="63"/>
      <c r="J35" s="57"/>
      <c r="K35" s="59" t="s">
        <v>48</v>
      </c>
      <c r="L35" s="61">
        <v>0</v>
      </c>
      <c r="M35" s="61">
        <v>0</v>
      </c>
      <c r="N35" s="64"/>
    </row>
    <row r="36" spans="1:14" s="65" customFormat="1" ht="18" customHeight="1">
      <c r="A36" s="58"/>
      <c r="B36" s="59"/>
      <c r="C36" s="60"/>
      <c r="D36" s="60"/>
      <c r="E36" s="60" t="s">
        <v>49</v>
      </c>
      <c r="F36" s="61">
        <v>0</v>
      </c>
      <c r="G36" s="61">
        <v>0</v>
      </c>
      <c r="H36" s="62"/>
      <c r="I36" s="63"/>
      <c r="J36" s="57"/>
      <c r="K36" s="59" t="s">
        <v>50</v>
      </c>
      <c r="L36" s="61">
        <v>0</v>
      </c>
      <c r="M36" s="61">
        <v>0</v>
      </c>
      <c r="N36" s="64"/>
    </row>
    <row r="37" spans="1:14" s="65" customFormat="1" ht="18" customHeight="1">
      <c r="A37" s="58"/>
      <c r="B37" s="59"/>
      <c r="C37" s="60"/>
      <c r="D37" s="60"/>
      <c r="E37" s="60"/>
      <c r="F37" s="63"/>
      <c r="G37" s="63"/>
      <c r="H37" s="62"/>
      <c r="I37" s="63"/>
      <c r="J37" s="57"/>
      <c r="K37" s="59"/>
      <c r="L37" s="63"/>
      <c r="M37" s="63"/>
      <c r="N37" s="64"/>
    </row>
    <row r="38" spans="1:14" s="65" customFormat="1" ht="18" customHeight="1">
      <c r="A38" s="58"/>
      <c r="B38" s="59"/>
      <c r="C38" s="60"/>
      <c r="D38" s="53" t="s">
        <v>51</v>
      </c>
      <c r="E38" s="60"/>
      <c r="F38" s="54">
        <f>SUM(F39:F43)</f>
        <v>0</v>
      </c>
      <c r="G38" s="54">
        <f>SUM(G39:G43)</f>
        <v>0</v>
      </c>
      <c r="H38" s="55"/>
      <c r="I38" s="56"/>
      <c r="J38" s="57" t="s">
        <v>52</v>
      </c>
      <c r="K38" s="59"/>
      <c r="L38" s="54">
        <f>SUM(L39:L41)</f>
        <v>0</v>
      </c>
      <c r="M38" s="54">
        <f>SUM(M39:M41)</f>
        <v>0</v>
      </c>
      <c r="N38" s="64"/>
    </row>
    <row r="39" spans="1:14" s="65" customFormat="1" ht="18" customHeight="1">
      <c r="A39" s="58"/>
      <c r="B39" s="59"/>
      <c r="C39" s="60"/>
      <c r="D39" s="60"/>
      <c r="E39" s="60" t="s">
        <v>53</v>
      </c>
      <c r="F39" s="61">
        <v>0</v>
      </c>
      <c r="G39" s="61">
        <v>0</v>
      </c>
      <c r="H39" s="62"/>
      <c r="I39" s="63"/>
      <c r="J39" s="57"/>
      <c r="K39" s="59" t="s">
        <v>54</v>
      </c>
      <c r="L39" s="61">
        <v>0</v>
      </c>
      <c r="M39" s="61">
        <v>0</v>
      </c>
      <c r="N39" s="64"/>
    </row>
    <row r="40" spans="1:14" s="65" customFormat="1" ht="18" customHeight="1">
      <c r="A40" s="58"/>
      <c r="B40" s="59"/>
      <c r="C40" s="60"/>
      <c r="D40" s="60"/>
      <c r="E40" s="60" t="s">
        <v>55</v>
      </c>
      <c r="F40" s="61">
        <v>0</v>
      </c>
      <c r="G40" s="61">
        <v>0</v>
      </c>
      <c r="H40" s="62"/>
      <c r="I40" s="63"/>
      <c r="J40" s="57"/>
      <c r="K40" s="59" t="s">
        <v>56</v>
      </c>
      <c r="L40" s="61">
        <v>0</v>
      </c>
      <c r="M40" s="61">
        <v>0</v>
      </c>
      <c r="N40" s="64"/>
    </row>
    <row r="41" spans="1:14" s="65" customFormat="1" ht="18" customHeight="1">
      <c r="A41" s="58"/>
      <c r="B41" s="59"/>
      <c r="C41" s="60"/>
      <c r="D41" s="60"/>
      <c r="E41" s="60" t="s">
        <v>57</v>
      </c>
      <c r="F41" s="61">
        <v>0</v>
      </c>
      <c r="G41" s="61">
        <v>0</v>
      </c>
      <c r="H41" s="62"/>
      <c r="I41" s="63"/>
      <c r="J41" s="57"/>
      <c r="K41" s="59" t="s">
        <v>58</v>
      </c>
      <c r="L41" s="61">
        <v>0</v>
      </c>
      <c r="M41" s="61">
        <v>0</v>
      </c>
      <c r="N41" s="64"/>
    </row>
    <row r="42" spans="1:14" s="65" customFormat="1" ht="18" customHeight="1">
      <c r="A42" s="58"/>
      <c r="B42" s="59"/>
      <c r="C42" s="60"/>
      <c r="D42" s="60"/>
      <c r="E42" s="60" t="s">
        <v>59</v>
      </c>
      <c r="F42" s="61">
        <v>0</v>
      </c>
      <c r="G42" s="61">
        <v>0</v>
      </c>
      <c r="H42" s="62"/>
      <c r="I42" s="63"/>
      <c r="J42" s="57"/>
      <c r="K42" s="59"/>
      <c r="L42" s="63"/>
      <c r="M42" s="63"/>
      <c r="N42" s="64"/>
    </row>
    <row r="43" spans="1:14" s="65" customFormat="1" ht="18" customHeight="1">
      <c r="A43" s="58"/>
      <c r="B43" s="59"/>
      <c r="C43" s="60"/>
      <c r="D43" s="60"/>
      <c r="E43" s="60" t="s">
        <v>60</v>
      </c>
      <c r="F43" s="61">
        <v>0</v>
      </c>
      <c r="G43" s="61">
        <v>0</v>
      </c>
      <c r="H43" s="62"/>
      <c r="I43" s="63"/>
      <c r="J43" s="57" t="s">
        <v>61</v>
      </c>
      <c r="K43" s="59"/>
      <c r="L43" s="54">
        <f>SUM(L44:L49)</f>
        <v>0</v>
      </c>
      <c r="M43" s="54">
        <f>SUM(M44:M49)</f>
        <v>0</v>
      </c>
      <c r="N43" s="64"/>
    </row>
    <row r="44" spans="1:14" s="65" customFormat="1" ht="18" customHeight="1">
      <c r="A44" s="58"/>
      <c r="B44" s="59"/>
      <c r="C44" s="60"/>
      <c r="D44" s="60"/>
      <c r="E44" s="60"/>
      <c r="F44" s="63"/>
      <c r="G44" s="63"/>
      <c r="H44" s="62"/>
      <c r="I44" s="63"/>
      <c r="J44" s="57"/>
      <c r="K44" s="59" t="s">
        <v>62</v>
      </c>
      <c r="L44" s="61">
        <v>0</v>
      </c>
      <c r="M44" s="61">
        <v>0</v>
      </c>
      <c r="N44" s="64"/>
    </row>
    <row r="45" spans="1:14" s="65" customFormat="1" ht="18" customHeight="1">
      <c r="A45" s="58"/>
      <c r="B45" s="59"/>
      <c r="C45" s="60"/>
      <c r="D45" s="53" t="s">
        <v>63</v>
      </c>
      <c r="E45" s="60"/>
      <c r="F45" s="54">
        <f>F46</f>
        <v>0</v>
      </c>
      <c r="G45" s="54">
        <f>G46</f>
        <v>0</v>
      </c>
      <c r="H45" s="55"/>
      <c r="I45" s="56"/>
      <c r="J45" s="59"/>
      <c r="K45" s="59" t="s">
        <v>64</v>
      </c>
      <c r="L45" s="61">
        <v>0</v>
      </c>
      <c r="M45" s="61">
        <v>0</v>
      </c>
      <c r="N45" s="64"/>
    </row>
    <row r="46" spans="1:14" s="65" customFormat="1" ht="18" customHeight="1">
      <c r="A46" s="58"/>
      <c r="B46" s="59"/>
      <c r="C46" s="60"/>
      <c r="D46" s="60"/>
      <c r="E46" s="60" t="s">
        <v>65</v>
      </c>
      <c r="F46" s="61">
        <v>0</v>
      </c>
      <c r="G46" s="61">
        <v>0</v>
      </c>
      <c r="H46" s="62"/>
      <c r="I46" s="63"/>
      <c r="J46" s="57"/>
      <c r="K46" s="59" t="s">
        <v>66</v>
      </c>
      <c r="L46" s="61">
        <v>0</v>
      </c>
      <c r="M46" s="61">
        <v>0</v>
      </c>
      <c r="N46" s="64"/>
    </row>
    <row r="47" spans="1:14" s="65" customFormat="1" ht="18" customHeight="1">
      <c r="A47" s="58"/>
      <c r="B47" s="59"/>
      <c r="C47" s="60"/>
      <c r="D47" s="60"/>
      <c r="E47" s="60"/>
      <c r="F47" s="63"/>
      <c r="G47" s="63"/>
      <c r="H47" s="62"/>
      <c r="I47" s="63"/>
      <c r="J47" s="57"/>
      <c r="K47" s="59" t="s">
        <v>67</v>
      </c>
      <c r="L47" s="61">
        <v>0</v>
      </c>
      <c r="M47" s="61">
        <v>0</v>
      </c>
      <c r="N47" s="64"/>
    </row>
    <row r="48" spans="1:14" s="65" customFormat="1" ht="18" customHeight="1">
      <c r="A48" s="58"/>
      <c r="B48" s="59"/>
      <c r="C48" s="66"/>
      <c r="D48" s="53" t="s">
        <v>68</v>
      </c>
      <c r="E48" s="66"/>
      <c r="F48" s="54">
        <f>SUM(F49:F50)</f>
        <v>0</v>
      </c>
      <c r="G48" s="54">
        <f>SUM(G49:G50)</f>
        <v>0</v>
      </c>
      <c r="H48" s="55"/>
      <c r="I48" s="56"/>
      <c r="J48" s="59"/>
      <c r="K48" s="59" t="s">
        <v>69</v>
      </c>
      <c r="L48" s="61">
        <v>0</v>
      </c>
      <c r="M48" s="61">
        <v>0</v>
      </c>
      <c r="N48" s="64"/>
    </row>
    <row r="49" spans="1:14" s="65" customFormat="1" ht="18" customHeight="1">
      <c r="A49" s="58"/>
      <c r="B49" s="59"/>
      <c r="C49" s="66"/>
      <c r="D49" s="66"/>
      <c r="E49" s="66" t="s">
        <v>70</v>
      </c>
      <c r="F49" s="61">
        <v>0</v>
      </c>
      <c r="G49" s="61">
        <v>0</v>
      </c>
      <c r="H49" s="62"/>
      <c r="I49" s="63"/>
      <c r="J49" s="67"/>
      <c r="K49" s="59" t="s">
        <v>71</v>
      </c>
      <c r="L49" s="61">
        <v>0</v>
      </c>
      <c r="M49" s="61">
        <v>0</v>
      </c>
      <c r="N49" s="64"/>
    </row>
    <row r="50" spans="1:14" s="65" customFormat="1" ht="18" customHeight="1">
      <c r="A50" s="58"/>
      <c r="B50" s="59"/>
      <c r="C50" s="66"/>
      <c r="D50" s="66"/>
      <c r="E50" s="66" t="s">
        <v>72</v>
      </c>
      <c r="F50" s="61">
        <v>0</v>
      </c>
      <c r="G50" s="61">
        <v>0</v>
      </c>
      <c r="H50" s="62"/>
      <c r="I50" s="63"/>
      <c r="J50" s="67"/>
      <c r="K50" s="59"/>
      <c r="L50" s="68"/>
      <c r="M50" s="68"/>
      <c r="N50" s="64"/>
    </row>
    <row r="51" spans="1:14" s="65" customFormat="1" ht="18" customHeight="1">
      <c r="A51" s="58"/>
      <c r="B51" s="59"/>
      <c r="C51" s="66"/>
      <c r="D51" s="66"/>
      <c r="E51" s="66"/>
      <c r="F51" s="63"/>
      <c r="G51" s="63"/>
      <c r="H51" s="62"/>
      <c r="I51" s="63"/>
      <c r="J51" s="57" t="s">
        <v>73</v>
      </c>
      <c r="K51" s="59"/>
      <c r="L51" s="54">
        <f>SUM(L52:L54)</f>
        <v>0</v>
      </c>
      <c r="M51" s="54">
        <f>SUM(M52:M54)</f>
        <v>0</v>
      </c>
      <c r="N51" s="64"/>
    </row>
    <row r="52" spans="1:14" s="65" customFormat="1" ht="18" customHeight="1">
      <c r="A52" s="58"/>
      <c r="B52" s="59"/>
      <c r="C52" s="60"/>
      <c r="D52" s="53" t="s">
        <v>74</v>
      </c>
      <c r="E52" s="60"/>
      <c r="F52" s="54">
        <f>SUM(F53:F56)</f>
        <v>97526</v>
      </c>
      <c r="G52" s="54">
        <f>SUM(G53:G56)</f>
        <v>283787</v>
      </c>
      <c r="H52" s="55"/>
      <c r="I52" s="56"/>
      <c r="J52" s="59"/>
      <c r="K52" s="59" t="s">
        <v>75</v>
      </c>
      <c r="L52" s="61">
        <v>0</v>
      </c>
      <c r="M52" s="61">
        <v>0</v>
      </c>
      <c r="N52" s="64"/>
    </row>
    <row r="53" spans="1:14" s="65" customFormat="1" ht="18" customHeight="1">
      <c r="A53" s="58"/>
      <c r="B53" s="59"/>
      <c r="C53" s="60"/>
      <c r="D53" s="60"/>
      <c r="E53" s="60" t="s">
        <v>76</v>
      </c>
      <c r="F53" s="61">
        <v>97526</v>
      </c>
      <c r="G53" s="61">
        <v>283787</v>
      </c>
      <c r="H53" s="62"/>
      <c r="I53" s="63"/>
      <c r="J53" s="57"/>
      <c r="K53" s="59" t="s">
        <v>77</v>
      </c>
      <c r="L53" s="61">
        <v>0</v>
      </c>
      <c r="M53" s="61">
        <v>0</v>
      </c>
      <c r="N53" s="64"/>
    </row>
    <row r="54" spans="1:14" s="65" customFormat="1" ht="18" customHeight="1">
      <c r="A54" s="58"/>
      <c r="B54" s="59"/>
      <c r="C54" s="60"/>
      <c r="D54" s="60"/>
      <c r="E54" s="60" t="s">
        <v>78</v>
      </c>
      <c r="F54" s="61">
        <v>0</v>
      </c>
      <c r="G54" s="61">
        <v>0</v>
      </c>
      <c r="H54" s="62"/>
      <c r="I54" s="63"/>
      <c r="J54" s="57"/>
      <c r="K54" s="59" t="s">
        <v>79</v>
      </c>
      <c r="L54" s="61">
        <v>0</v>
      </c>
      <c r="M54" s="61">
        <v>0</v>
      </c>
      <c r="N54" s="64"/>
    </row>
    <row r="55" spans="1:14" s="65" customFormat="1" ht="18" customHeight="1">
      <c r="A55" s="58"/>
      <c r="B55" s="59"/>
      <c r="C55" s="60"/>
      <c r="D55" s="60"/>
      <c r="E55" s="60" t="s">
        <v>80</v>
      </c>
      <c r="F55" s="61">
        <v>0</v>
      </c>
      <c r="G55" s="61">
        <v>0</v>
      </c>
      <c r="H55" s="62"/>
      <c r="I55" s="63"/>
      <c r="J55" s="57"/>
      <c r="K55" s="59"/>
      <c r="L55" s="63"/>
      <c r="M55" s="63"/>
      <c r="N55" s="64"/>
    </row>
    <row r="56" spans="1:14" s="65" customFormat="1" ht="18" customHeight="1">
      <c r="A56" s="58"/>
      <c r="B56" s="59"/>
      <c r="C56" s="60"/>
      <c r="D56" s="60"/>
      <c r="E56" s="60" t="s">
        <v>81</v>
      </c>
      <c r="F56" s="61">
        <v>0</v>
      </c>
      <c r="G56" s="61">
        <v>0</v>
      </c>
      <c r="H56" s="62"/>
      <c r="I56" s="63"/>
      <c r="J56" s="57" t="s">
        <v>82</v>
      </c>
      <c r="K56" s="59"/>
      <c r="L56" s="54">
        <f>SUM(L57:L59)</f>
        <v>0</v>
      </c>
      <c r="M56" s="54">
        <f>SUM(M57:M59)</f>
        <v>0</v>
      </c>
      <c r="N56" s="64"/>
    </row>
    <row r="57" spans="1:14" s="65" customFormat="1" ht="18" customHeight="1">
      <c r="A57" s="58"/>
      <c r="B57" s="69"/>
      <c r="C57" s="69"/>
      <c r="D57" s="69"/>
      <c r="E57" s="70"/>
      <c r="F57" s="63"/>
      <c r="G57" s="63"/>
      <c r="H57" s="62"/>
      <c r="I57" s="63"/>
      <c r="J57" s="59"/>
      <c r="K57" s="59" t="s">
        <v>83</v>
      </c>
      <c r="L57" s="61">
        <v>0</v>
      </c>
      <c r="M57" s="61">
        <v>0</v>
      </c>
      <c r="N57" s="64"/>
    </row>
    <row r="58" spans="1:14" s="65" customFormat="1" ht="18" customHeight="1">
      <c r="A58" s="43"/>
      <c r="B58" s="71"/>
      <c r="C58" s="59"/>
      <c r="D58" s="59"/>
      <c r="E58" s="59"/>
      <c r="F58" s="59"/>
      <c r="G58" s="59"/>
      <c r="H58" s="55"/>
      <c r="I58" s="56"/>
      <c r="J58" s="56"/>
      <c r="K58" s="70" t="s">
        <v>84</v>
      </c>
      <c r="L58" s="61">
        <v>0</v>
      </c>
      <c r="M58" s="61">
        <v>0</v>
      </c>
      <c r="N58" s="64"/>
    </row>
    <row r="59" spans="1:14" s="65" customFormat="1" ht="18.75" customHeight="1">
      <c r="A59" s="58"/>
      <c r="B59" s="69"/>
      <c r="C59" s="69"/>
      <c r="D59" s="69"/>
      <c r="E59" s="70"/>
      <c r="F59" s="63"/>
      <c r="G59" s="63"/>
      <c r="H59" s="62"/>
      <c r="I59" s="63"/>
      <c r="J59" s="63"/>
      <c r="K59" s="70" t="s">
        <v>85</v>
      </c>
      <c r="L59" s="61">
        <v>0</v>
      </c>
      <c r="M59" s="61">
        <v>0</v>
      </c>
      <c r="N59" s="64"/>
    </row>
    <row r="60" spans="1:14" s="65" customFormat="1" ht="18.75" customHeight="1">
      <c r="A60" s="58"/>
      <c r="B60" s="69"/>
      <c r="C60" s="69"/>
      <c r="D60" s="69"/>
      <c r="E60" s="70"/>
      <c r="F60" s="63"/>
      <c r="G60" s="63"/>
      <c r="H60" s="62"/>
      <c r="I60" s="63"/>
      <c r="J60" s="63"/>
      <c r="K60" s="70"/>
      <c r="L60" s="63"/>
      <c r="M60" s="63"/>
      <c r="N60" s="64"/>
    </row>
    <row r="61" spans="1:14" s="65" customFormat="1" ht="18.75" customHeight="1">
      <c r="A61" s="58"/>
      <c r="B61" s="69"/>
      <c r="C61" s="45" t="s">
        <v>86</v>
      </c>
      <c r="D61" s="45"/>
      <c r="E61" s="45"/>
      <c r="F61" s="54">
        <f>F13+F22+F31+F38+F45+F48+F52</f>
        <v>21466686</v>
      </c>
      <c r="G61" s="54">
        <f>G13+G22+G31+G38+G45+G48+G52</f>
        <v>15959000</v>
      </c>
      <c r="H61" s="62"/>
      <c r="I61" s="45" t="s">
        <v>87</v>
      </c>
      <c r="J61" s="72"/>
      <c r="K61" s="73"/>
      <c r="L61" s="54">
        <f>L13+L24+L29+L34+L38+L43+L51+L56</f>
        <v>5815747</v>
      </c>
      <c r="M61" s="54">
        <f>M13+M24+M29+M34+M38+M43+M51+M56</f>
        <v>11928618</v>
      </c>
      <c r="N61" s="64"/>
    </row>
    <row r="62" spans="1:14" s="81" customFormat="1" ht="6.75" customHeight="1" thickBot="1">
      <c r="A62" s="74"/>
      <c r="B62" s="75"/>
      <c r="C62" s="75"/>
      <c r="D62" s="75"/>
      <c r="E62" s="75"/>
      <c r="F62" s="76"/>
      <c r="G62" s="76"/>
      <c r="H62" s="77"/>
      <c r="I62" s="75"/>
      <c r="J62" s="75"/>
      <c r="K62" s="78"/>
      <c r="L62" s="79"/>
      <c r="M62" s="79"/>
      <c r="N62" s="80"/>
    </row>
    <row r="63" spans="1:14" s="81" customFormat="1" ht="18.75" customHeight="1" thickTop="1">
      <c r="A63" s="82"/>
      <c r="B63" s="83"/>
      <c r="C63" s="45" t="s">
        <v>88</v>
      </c>
      <c r="D63" s="83"/>
      <c r="E63" s="84"/>
      <c r="F63" s="85"/>
      <c r="G63" s="85"/>
      <c r="H63" s="86"/>
      <c r="I63" s="45" t="s">
        <v>89</v>
      </c>
      <c r="J63" s="87"/>
      <c r="K63" s="87"/>
      <c r="N63" s="88"/>
    </row>
    <row r="64" spans="1:14" s="42" customFormat="1" ht="8.25" customHeight="1">
      <c r="A64" s="34"/>
      <c r="B64" s="89"/>
      <c r="C64" s="89"/>
      <c r="D64" s="89"/>
      <c r="E64" s="89"/>
      <c r="F64" s="90"/>
      <c r="G64" s="90"/>
      <c r="H64" s="86"/>
      <c r="I64" s="91"/>
      <c r="J64" s="91"/>
      <c r="K64" s="92"/>
      <c r="L64" s="91"/>
      <c r="M64" s="91"/>
      <c r="N64" s="41"/>
    </row>
    <row r="65" spans="1:14" s="81" customFormat="1" ht="18" customHeight="1">
      <c r="A65" s="93"/>
      <c r="B65" s="87"/>
      <c r="C65" s="87"/>
      <c r="D65" s="57" t="s">
        <v>90</v>
      </c>
      <c r="E65" s="70"/>
      <c r="F65" s="94">
        <v>0</v>
      </c>
      <c r="G65" s="94">
        <v>0</v>
      </c>
      <c r="H65" s="95"/>
      <c r="I65" s="96"/>
      <c r="J65" s="57" t="s">
        <v>91</v>
      </c>
      <c r="K65" s="44"/>
      <c r="L65" s="94">
        <v>0</v>
      </c>
      <c r="M65" s="94">
        <v>0</v>
      </c>
      <c r="N65" s="88"/>
    </row>
    <row r="66" spans="1:14" s="81" customFormat="1" ht="18" customHeight="1">
      <c r="A66" s="93"/>
      <c r="B66" s="87"/>
      <c r="C66" s="87"/>
      <c r="D66" s="57"/>
      <c r="E66" s="70"/>
      <c r="F66" s="97"/>
      <c r="G66" s="97"/>
      <c r="H66" s="95"/>
      <c r="I66" s="96"/>
      <c r="J66" s="57"/>
      <c r="K66" s="44"/>
      <c r="L66" s="56"/>
      <c r="M66" s="56"/>
      <c r="N66" s="88"/>
    </row>
    <row r="67" spans="1:14" s="81" customFormat="1" ht="18" customHeight="1">
      <c r="A67" s="93"/>
      <c r="B67" s="87"/>
      <c r="C67" s="87"/>
      <c r="D67" s="57" t="s">
        <v>92</v>
      </c>
      <c r="E67" s="70"/>
      <c r="F67" s="94">
        <v>0</v>
      </c>
      <c r="G67" s="94">
        <v>0</v>
      </c>
      <c r="H67" s="95"/>
      <c r="I67" s="96"/>
      <c r="J67" s="57" t="s">
        <v>93</v>
      </c>
      <c r="K67" s="44"/>
      <c r="L67" s="94">
        <v>0</v>
      </c>
      <c r="M67" s="94">
        <v>0</v>
      </c>
      <c r="N67" s="88"/>
    </row>
    <row r="68" spans="1:14" s="81" customFormat="1" ht="18" customHeight="1">
      <c r="A68" s="93"/>
      <c r="B68" s="87"/>
      <c r="C68" s="87"/>
      <c r="D68" s="57"/>
      <c r="E68" s="70"/>
      <c r="F68" s="97"/>
      <c r="G68" s="97"/>
      <c r="H68" s="95"/>
      <c r="I68" s="96"/>
      <c r="J68" s="57"/>
      <c r="K68" s="44"/>
      <c r="L68" s="98"/>
      <c r="M68" s="98"/>
      <c r="N68" s="88"/>
    </row>
    <row r="69" spans="1:14" s="81" customFormat="1" ht="18" customHeight="1">
      <c r="A69" s="93"/>
      <c r="B69" s="87"/>
      <c r="C69" s="87"/>
      <c r="D69" s="57" t="s">
        <v>94</v>
      </c>
      <c r="E69" s="70"/>
      <c r="F69" s="94">
        <v>78018530</v>
      </c>
      <c r="G69" s="94">
        <v>77163122</v>
      </c>
      <c r="H69" s="95"/>
      <c r="I69" s="96"/>
      <c r="J69" s="57" t="s">
        <v>95</v>
      </c>
      <c r="K69" s="44"/>
      <c r="L69" s="94">
        <v>0</v>
      </c>
      <c r="M69" s="94">
        <v>0</v>
      </c>
      <c r="N69" s="88"/>
    </row>
    <row r="70" spans="1:14" s="81" customFormat="1" ht="18" customHeight="1">
      <c r="A70" s="93"/>
      <c r="B70" s="87"/>
      <c r="C70" s="87"/>
      <c r="D70" s="57"/>
      <c r="E70" s="70"/>
      <c r="F70" s="97"/>
      <c r="G70" s="97"/>
      <c r="H70" s="95"/>
      <c r="I70" s="96"/>
      <c r="J70" s="57"/>
      <c r="K70" s="44"/>
      <c r="L70" s="98"/>
      <c r="M70" s="98"/>
      <c r="N70" s="88"/>
    </row>
    <row r="71" spans="1:14" s="42" customFormat="1" ht="18" customHeight="1">
      <c r="A71" s="34"/>
      <c r="B71" s="89"/>
      <c r="C71" s="89"/>
      <c r="D71" s="57" t="s">
        <v>96</v>
      </c>
      <c r="E71" s="70"/>
      <c r="F71" s="94">
        <v>85061391</v>
      </c>
      <c r="G71" s="94">
        <v>86261634</v>
      </c>
      <c r="H71" s="86"/>
      <c r="I71" s="91"/>
      <c r="J71" s="57" t="s">
        <v>97</v>
      </c>
      <c r="K71" s="71"/>
      <c r="L71" s="94">
        <v>0</v>
      </c>
      <c r="M71" s="94">
        <v>0</v>
      </c>
      <c r="N71" s="41"/>
    </row>
    <row r="72" spans="1:14" s="42" customFormat="1" ht="18" customHeight="1">
      <c r="A72" s="34"/>
      <c r="B72" s="89"/>
      <c r="C72" s="89"/>
      <c r="D72" s="57"/>
      <c r="E72" s="70"/>
      <c r="F72" s="97"/>
      <c r="G72" s="97"/>
      <c r="H72" s="86"/>
      <c r="I72" s="91"/>
      <c r="J72" s="57"/>
      <c r="K72" s="71"/>
      <c r="L72" s="56"/>
      <c r="M72" s="56"/>
      <c r="N72" s="41"/>
    </row>
    <row r="73" spans="1:14" s="42" customFormat="1" ht="18" customHeight="1">
      <c r="A73" s="34"/>
      <c r="B73" s="89"/>
      <c r="C73" s="89"/>
      <c r="D73" s="99" t="s">
        <v>98</v>
      </c>
      <c r="E73" s="70"/>
      <c r="F73" s="94">
        <v>1952993</v>
      </c>
      <c r="G73" s="94">
        <v>2016610</v>
      </c>
      <c r="H73" s="86"/>
      <c r="I73" s="91"/>
      <c r="J73" s="57" t="s">
        <v>99</v>
      </c>
      <c r="K73" s="71"/>
      <c r="L73" s="94">
        <v>0</v>
      </c>
      <c r="M73" s="94">
        <v>0</v>
      </c>
      <c r="N73" s="41"/>
    </row>
    <row r="74" spans="1:14" s="42" customFormat="1" ht="18" customHeight="1">
      <c r="A74" s="34"/>
      <c r="B74" s="89"/>
      <c r="C74" s="89"/>
      <c r="D74" s="57"/>
      <c r="E74" s="70"/>
      <c r="F74" s="97"/>
      <c r="G74" s="97"/>
      <c r="H74" s="86"/>
      <c r="I74" s="91"/>
      <c r="J74" s="57"/>
      <c r="K74" s="71"/>
      <c r="L74" s="56"/>
      <c r="M74" s="56"/>
      <c r="N74" s="41"/>
    </row>
    <row r="75" spans="1:14" s="42" customFormat="1" ht="18" customHeight="1">
      <c r="A75" s="34"/>
      <c r="B75" s="89"/>
      <c r="C75" s="89"/>
      <c r="D75" s="57" t="s">
        <v>100</v>
      </c>
      <c r="E75" s="70"/>
      <c r="F75" s="94">
        <v>-75370105</v>
      </c>
      <c r="G75" s="94">
        <v>-78969623</v>
      </c>
      <c r="H75" s="86"/>
      <c r="I75" s="91"/>
      <c r="J75" s="57" t="s">
        <v>101</v>
      </c>
      <c r="K75" s="71"/>
      <c r="L75" s="94">
        <v>0</v>
      </c>
      <c r="M75" s="94">
        <v>0</v>
      </c>
      <c r="N75" s="41"/>
    </row>
    <row r="76" spans="1:14" s="42" customFormat="1" ht="18" customHeight="1">
      <c r="A76" s="34"/>
      <c r="B76" s="89"/>
      <c r="C76" s="89"/>
      <c r="D76" s="100"/>
      <c r="E76" s="70"/>
      <c r="F76" s="97"/>
      <c r="G76" s="97"/>
      <c r="H76" s="86"/>
      <c r="I76" s="91"/>
      <c r="J76" s="91"/>
      <c r="K76" s="89"/>
      <c r="L76" s="91"/>
      <c r="M76" s="91"/>
      <c r="N76" s="41"/>
    </row>
    <row r="77" spans="1:14" s="65" customFormat="1" ht="18" customHeight="1">
      <c r="A77" s="58"/>
      <c r="B77" s="59"/>
      <c r="C77" s="59"/>
      <c r="D77" s="57" t="s">
        <v>102</v>
      </c>
      <c r="E77" s="70"/>
      <c r="F77" s="94">
        <v>0</v>
      </c>
      <c r="G77" s="94">
        <v>0</v>
      </c>
      <c r="H77" s="62"/>
      <c r="I77" s="63"/>
      <c r="J77" s="59"/>
      <c r="K77" s="59"/>
      <c r="L77" s="63"/>
      <c r="M77" s="63"/>
      <c r="N77" s="64"/>
    </row>
    <row r="78" spans="1:14" s="65" customFormat="1" ht="18" customHeight="1">
      <c r="A78" s="58"/>
      <c r="B78" s="59"/>
      <c r="C78" s="59"/>
      <c r="D78" s="59"/>
      <c r="E78" s="70"/>
      <c r="F78" s="97"/>
      <c r="G78" s="97"/>
      <c r="H78" s="62"/>
      <c r="I78" s="45" t="s">
        <v>103</v>
      </c>
      <c r="J78" s="59"/>
      <c r="K78" s="59"/>
      <c r="L78" s="54">
        <f>L65+L67+L69+L71+L73+L75</f>
        <v>0</v>
      </c>
      <c r="M78" s="54">
        <f>M65+M67+M69+M71+M73+M75</f>
        <v>0</v>
      </c>
      <c r="N78" s="64"/>
    </row>
    <row r="79" spans="1:14" s="65" customFormat="1" ht="18" customHeight="1">
      <c r="A79" s="58"/>
      <c r="B79" s="59"/>
      <c r="C79" s="59"/>
      <c r="D79" s="53" t="s">
        <v>104</v>
      </c>
      <c r="E79" s="101"/>
      <c r="F79" s="94">
        <v>0</v>
      </c>
      <c r="G79" s="94">
        <v>0</v>
      </c>
      <c r="H79" s="62"/>
      <c r="I79" s="63"/>
      <c r="J79" s="59"/>
      <c r="K79" s="59"/>
      <c r="L79" s="63"/>
      <c r="M79" s="63"/>
      <c r="N79" s="64"/>
    </row>
    <row r="80" spans="1:14" s="65" customFormat="1" ht="18" customHeight="1">
      <c r="A80" s="58"/>
      <c r="B80" s="59"/>
      <c r="C80" s="59"/>
      <c r="D80" s="59"/>
      <c r="E80" s="70"/>
      <c r="F80" s="97"/>
      <c r="G80" s="97"/>
      <c r="H80" s="62"/>
      <c r="I80" s="63"/>
      <c r="J80" s="59"/>
      <c r="K80" s="59"/>
      <c r="L80" s="63"/>
      <c r="M80" s="63"/>
      <c r="N80" s="64"/>
    </row>
    <row r="81" spans="1:14" s="65" customFormat="1" ht="18" customHeight="1">
      <c r="A81" s="58"/>
      <c r="B81" s="59"/>
      <c r="C81" s="59"/>
      <c r="D81" s="53" t="s">
        <v>105</v>
      </c>
      <c r="E81" s="70"/>
      <c r="F81" s="94">
        <v>0</v>
      </c>
      <c r="G81" s="94">
        <v>0</v>
      </c>
      <c r="H81" s="62"/>
      <c r="I81" s="63"/>
      <c r="J81" s="59"/>
      <c r="K81" s="59"/>
      <c r="L81" s="63"/>
      <c r="M81" s="63"/>
      <c r="N81" s="64"/>
    </row>
    <row r="82" spans="1:14" s="65" customFormat="1" ht="18" customHeight="1">
      <c r="A82" s="58"/>
      <c r="B82" s="59"/>
      <c r="C82" s="59"/>
      <c r="D82" s="59"/>
      <c r="E82" s="70"/>
      <c r="F82" s="70"/>
      <c r="G82" s="70"/>
      <c r="H82" s="102" t="s">
        <v>106</v>
      </c>
      <c r="I82" s="63"/>
      <c r="J82" s="59"/>
      <c r="K82" s="59"/>
      <c r="L82" s="103">
        <f>L61+L78</f>
        <v>5815747</v>
      </c>
      <c r="M82" s="103">
        <f>M61+M78</f>
        <v>11928618</v>
      </c>
      <c r="N82" s="64"/>
    </row>
    <row r="83" spans="1:14" s="65" customFormat="1" ht="18" customHeight="1">
      <c r="A83" s="58"/>
      <c r="B83" s="59"/>
      <c r="C83" s="59"/>
      <c r="D83" s="59"/>
      <c r="E83" s="70"/>
      <c r="F83" s="70"/>
      <c r="G83" s="70"/>
      <c r="H83" s="62"/>
      <c r="I83" s="63"/>
      <c r="J83" s="63"/>
      <c r="K83" s="70"/>
      <c r="L83" s="63"/>
      <c r="M83" s="63"/>
      <c r="N83" s="64"/>
    </row>
    <row r="84" spans="1:14" s="65" customFormat="1" ht="18" customHeight="1">
      <c r="A84" s="58"/>
      <c r="B84" s="59"/>
      <c r="C84" s="45" t="s">
        <v>107</v>
      </c>
      <c r="D84" s="45"/>
      <c r="E84" s="45"/>
      <c r="F84" s="54">
        <f>F65+F67+F69+F71+F73+F75+F77+F79+F81</f>
        <v>89662809</v>
      </c>
      <c r="G84" s="54">
        <f>G65+G67+G69+G71+G73+G75+G77+G79+G81</f>
        <v>86471743</v>
      </c>
      <c r="H84" s="62"/>
      <c r="I84" s="63"/>
      <c r="J84" s="63"/>
      <c r="K84" s="70"/>
      <c r="L84" s="63"/>
      <c r="M84" s="63"/>
      <c r="N84" s="64"/>
    </row>
    <row r="85" spans="1:14" s="65" customFormat="1" ht="18" customHeight="1">
      <c r="A85" s="58"/>
      <c r="B85" s="59"/>
      <c r="C85" s="59"/>
      <c r="D85" s="59"/>
      <c r="E85" s="70"/>
      <c r="F85" s="70"/>
      <c r="G85" s="70"/>
      <c r="H85" s="28" t="s">
        <v>108</v>
      </c>
      <c r="I85" s="63"/>
      <c r="J85" s="63"/>
      <c r="K85" s="70"/>
      <c r="L85" s="63"/>
      <c r="M85" s="63"/>
      <c r="N85" s="64"/>
    </row>
    <row r="86" spans="1:14" s="65" customFormat="1" ht="18" customHeight="1">
      <c r="A86" s="58"/>
      <c r="B86" s="59"/>
      <c r="C86" s="59"/>
      <c r="D86" s="59"/>
      <c r="E86" s="70"/>
      <c r="F86" s="70"/>
      <c r="G86" s="70"/>
      <c r="H86" s="62"/>
      <c r="I86" s="63"/>
      <c r="J86" s="63"/>
      <c r="K86" s="70"/>
      <c r="L86" s="63"/>
      <c r="M86" s="63"/>
      <c r="N86" s="64"/>
    </row>
    <row r="87" spans="1:14" s="65" customFormat="1" ht="18" customHeight="1">
      <c r="A87" s="58"/>
      <c r="B87" s="59"/>
      <c r="C87" s="59"/>
      <c r="D87" s="59"/>
      <c r="E87" s="70"/>
      <c r="F87" s="70"/>
      <c r="G87" s="70"/>
      <c r="H87" s="62"/>
      <c r="I87" s="45" t="s">
        <v>109</v>
      </c>
      <c r="J87" s="54"/>
      <c r="K87" s="104"/>
      <c r="L87" s="54">
        <f>SUM(L88:L90)</f>
        <v>89662809</v>
      </c>
      <c r="M87" s="54">
        <f>SUM(M88:M90)</f>
        <v>86658003</v>
      </c>
      <c r="N87" s="64"/>
    </row>
    <row r="88" spans="1:14" s="65" customFormat="1" ht="18" customHeight="1">
      <c r="A88" s="58"/>
      <c r="B88" s="24" t="s">
        <v>110</v>
      </c>
      <c r="C88" s="59"/>
      <c r="D88" s="59"/>
      <c r="E88" s="70"/>
      <c r="F88" s="103">
        <f>F61+F84</f>
        <v>111129495</v>
      </c>
      <c r="G88" s="103">
        <f>G61+G84</f>
        <v>102430743</v>
      </c>
      <c r="H88" s="62"/>
      <c r="I88" s="63"/>
      <c r="J88" s="57" t="s">
        <v>111</v>
      </c>
      <c r="K88" s="97"/>
      <c r="L88" s="94">
        <v>162285535</v>
      </c>
      <c r="M88" s="94">
        <v>162297117</v>
      </c>
      <c r="N88" s="64"/>
    </row>
    <row r="89" spans="1:14" s="65" customFormat="1" ht="18" customHeight="1">
      <c r="A89" s="58"/>
      <c r="E89" s="105"/>
      <c r="F89" s="105"/>
      <c r="G89" s="105"/>
      <c r="H89" s="62"/>
      <c r="I89" s="63"/>
      <c r="J89" s="57" t="s">
        <v>112</v>
      </c>
      <c r="K89" s="97"/>
      <c r="L89" s="94">
        <v>2747379</v>
      </c>
      <c r="M89" s="94">
        <v>3144249</v>
      </c>
      <c r="N89" s="64"/>
    </row>
    <row r="90" spans="1:14" s="65" customFormat="1" ht="18" customHeight="1">
      <c r="A90" s="58"/>
      <c r="E90" s="105"/>
      <c r="F90" s="105"/>
      <c r="G90" s="105"/>
      <c r="H90" s="62"/>
      <c r="I90" s="63"/>
      <c r="J90" s="57" t="s">
        <v>113</v>
      </c>
      <c r="K90" s="97"/>
      <c r="L90" s="94">
        <v>-75370105</v>
      </c>
      <c r="M90" s="94">
        <v>-78783363</v>
      </c>
      <c r="N90" s="64"/>
    </row>
    <row r="91" spans="1:14" s="65" customFormat="1" ht="18" customHeight="1">
      <c r="A91" s="58"/>
      <c r="E91" s="105"/>
      <c r="F91" s="105"/>
      <c r="G91" s="105"/>
      <c r="H91" s="62"/>
      <c r="I91" s="63"/>
      <c r="J91" s="63"/>
      <c r="K91" s="70"/>
      <c r="L91" s="63"/>
      <c r="M91" s="63"/>
      <c r="N91" s="64"/>
    </row>
    <row r="92" spans="1:14" s="65" customFormat="1" ht="18" customHeight="1">
      <c r="A92" s="58"/>
      <c r="E92" s="105"/>
      <c r="F92" s="105"/>
      <c r="G92" s="105"/>
      <c r="H92" s="62"/>
      <c r="I92" s="45" t="s">
        <v>114</v>
      </c>
      <c r="J92" s="54"/>
      <c r="K92" s="104"/>
      <c r="L92" s="54">
        <f>SUM(L93:L97)</f>
        <v>15650939</v>
      </c>
      <c r="M92" s="54">
        <f>SUM(M93:M97)</f>
        <v>3844122</v>
      </c>
      <c r="N92" s="64"/>
    </row>
    <row r="93" spans="1:14" s="65" customFormat="1" ht="18" customHeight="1">
      <c r="A93" s="58"/>
      <c r="E93" s="105"/>
      <c r="F93" s="105"/>
      <c r="G93" s="105"/>
      <c r="H93" s="62"/>
      <c r="I93" s="63"/>
      <c r="J93" s="57" t="s">
        <v>115</v>
      </c>
      <c r="K93" s="97"/>
      <c r="L93" s="56">
        <f>[1]EA!M58</f>
        <v>12595478</v>
      </c>
      <c r="M93" s="56">
        <f>[1]EA!N58</f>
        <v>1635579</v>
      </c>
      <c r="N93" s="64"/>
    </row>
    <row r="94" spans="1:14" s="65" customFormat="1" ht="18" customHeight="1">
      <c r="A94" s="58"/>
      <c r="E94" s="105"/>
      <c r="F94" s="105"/>
      <c r="G94" s="105"/>
      <c r="H94" s="62"/>
      <c r="I94" s="63"/>
      <c r="J94" s="57" t="s">
        <v>116</v>
      </c>
      <c r="K94" s="97"/>
      <c r="L94" s="94">
        <v>1040219</v>
      </c>
      <c r="M94" s="94">
        <v>193301</v>
      </c>
      <c r="N94" s="64"/>
    </row>
    <row r="95" spans="1:14" s="65" customFormat="1" ht="18" customHeight="1">
      <c r="A95" s="58"/>
      <c r="E95" s="105"/>
      <c r="F95" s="105"/>
      <c r="G95" s="105"/>
      <c r="H95" s="62"/>
      <c r="I95" s="63"/>
      <c r="J95" s="57" t="s">
        <v>117</v>
      </c>
      <c r="K95" s="97"/>
      <c r="L95" s="94">
        <v>0</v>
      </c>
      <c r="M95" s="94">
        <v>0</v>
      </c>
      <c r="N95" s="64"/>
    </row>
    <row r="96" spans="1:14" s="65" customFormat="1" ht="18" customHeight="1">
      <c r="A96" s="58"/>
      <c r="E96" s="105"/>
      <c r="F96" s="105"/>
      <c r="G96" s="105"/>
      <c r="H96" s="106"/>
      <c r="I96" s="68"/>
      <c r="J96" s="57" t="s">
        <v>118</v>
      </c>
      <c r="K96" s="44"/>
      <c r="L96" s="107">
        <v>2015242</v>
      </c>
      <c r="M96" s="107">
        <v>2015242</v>
      </c>
      <c r="N96" s="64"/>
    </row>
    <row r="97" spans="1:14" s="65" customFormat="1" ht="18" customHeight="1">
      <c r="A97" s="58"/>
      <c r="E97" s="108"/>
      <c r="F97" s="108"/>
      <c r="G97" s="108"/>
      <c r="H97" s="62"/>
      <c r="I97" s="63"/>
      <c r="J97" s="57" t="s">
        <v>119</v>
      </c>
      <c r="K97" s="44"/>
      <c r="L97" s="94">
        <v>0</v>
      </c>
      <c r="M97" s="94">
        <v>0</v>
      </c>
      <c r="N97" s="64"/>
    </row>
    <row r="98" spans="1:14" s="42" customFormat="1" ht="18" customHeight="1">
      <c r="A98" s="34"/>
      <c r="E98" s="105"/>
      <c r="F98" s="108"/>
      <c r="G98" s="108"/>
      <c r="H98" s="62"/>
      <c r="I98" s="63"/>
      <c r="J98" s="63"/>
      <c r="K98" s="89"/>
      <c r="L98" s="91"/>
      <c r="M98" s="91"/>
      <c r="N98" s="41"/>
    </row>
    <row r="99" spans="1:14" s="42" customFormat="1" ht="35.25" customHeight="1">
      <c r="A99" s="34"/>
      <c r="E99" s="105"/>
      <c r="F99" s="61"/>
      <c r="G99" s="61"/>
      <c r="H99" s="62"/>
      <c r="I99" s="109" t="s">
        <v>120</v>
      </c>
      <c r="J99" s="109"/>
      <c r="K99" s="109"/>
      <c r="L99" s="54">
        <f>SUM(L100:L101)</f>
        <v>0</v>
      </c>
      <c r="M99" s="54">
        <f>SUM(M100:M101)</f>
        <v>0</v>
      </c>
      <c r="N99" s="41"/>
    </row>
    <row r="100" spans="1:14" s="42" customFormat="1" ht="18" customHeight="1">
      <c r="A100" s="34"/>
      <c r="E100" s="105"/>
      <c r="F100" s="61"/>
      <c r="G100" s="61"/>
      <c r="H100" s="62"/>
      <c r="I100" s="63"/>
      <c r="J100" s="57" t="s">
        <v>121</v>
      </c>
      <c r="K100" s="44"/>
      <c r="L100" s="94">
        <v>0</v>
      </c>
      <c r="M100" s="94">
        <v>0</v>
      </c>
      <c r="N100" s="41"/>
    </row>
    <row r="101" spans="1:14" s="42" customFormat="1" ht="18" customHeight="1">
      <c r="A101" s="34"/>
      <c r="E101" s="105"/>
      <c r="F101" s="61"/>
      <c r="G101" s="61"/>
      <c r="H101" s="62"/>
      <c r="I101" s="63"/>
      <c r="J101" s="57" t="s">
        <v>122</v>
      </c>
      <c r="K101" s="71"/>
      <c r="L101" s="94">
        <v>0</v>
      </c>
      <c r="M101" s="94">
        <v>0</v>
      </c>
      <c r="N101" s="41"/>
    </row>
    <row r="102" spans="1:14" s="42" customFormat="1" ht="18" customHeight="1">
      <c r="A102" s="34"/>
      <c r="E102" s="105"/>
      <c r="F102" s="61"/>
      <c r="G102" s="61"/>
      <c r="H102" s="62"/>
      <c r="I102" s="63"/>
      <c r="J102" s="63"/>
      <c r="K102" s="100"/>
      <c r="L102" s="85"/>
      <c r="M102" s="85"/>
      <c r="N102" s="41"/>
    </row>
    <row r="103" spans="1:14" s="42" customFormat="1" ht="18" customHeight="1">
      <c r="A103" s="34"/>
      <c r="B103" s="110"/>
      <c r="C103" s="110"/>
      <c r="D103" s="110"/>
      <c r="E103" s="110"/>
      <c r="F103" s="111"/>
      <c r="G103" s="111"/>
      <c r="H103" s="112"/>
      <c r="I103" s="113"/>
      <c r="J103" s="113"/>
      <c r="K103" s="100"/>
      <c r="L103" s="91"/>
      <c r="M103" s="91"/>
      <c r="N103" s="41"/>
    </row>
    <row r="104" spans="1:14" s="50" customFormat="1" ht="18" customHeight="1">
      <c r="A104" s="43"/>
      <c r="B104" s="114"/>
      <c r="C104" s="114"/>
      <c r="D104" s="114"/>
      <c r="E104" s="114"/>
      <c r="F104" s="115"/>
      <c r="G104" s="115"/>
      <c r="H104" s="102" t="s">
        <v>123</v>
      </c>
      <c r="I104" s="63"/>
      <c r="J104" s="59"/>
      <c r="K104" s="59"/>
      <c r="L104" s="103">
        <f>L87+L92+L99</f>
        <v>105313748</v>
      </c>
      <c r="M104" s="103">
        <f>M87+M92+M99</f>
        <v>90502125</v>
      </c>
      <c r="N104" s="49"/>
    </row>
    <row r="105" spans="1:14" s="50" customFormat="1" ht="18" customHeight="1">
      <c r="A105" s="43"/>
      <c r="B105" s="114"/>
      <c r="C105" s="114"/>
      <c r="D105" s="114"/>
      <c r="E105" s="114"/>
      <c r="F105" s="115"/>
      <c r="G105" s="115"/>
      <c r="H105" s="102"/>
      <c r="I105" s="63"/>
      <c r="J105" s="59"/>
      <c r="K105" s="59"/>
      <c r="L105" s="103"/>
      <c r="M105" s="103"/>
      <c r="N105" s="49"/>
    </row>
    <row r="106" spans="1:14" s="50" customFormat="1" ht="18" customHeight="1">
      <c r="A106" s="43"/>
      <c r="B106" s="114"/>
      <c r="C106" s="114"/>
      <c r="D106" s="114"/>
      <c r="E106" s="114"/>
      <c r="F106" s="115"/>
      <c r="G106" s="115"/>
      <c r="H106" s="102" t="s">
        <v>124</v>
      </c>
      <c r="I106" s="63"/>
      <c r="J106" s="59"/>
      <c r="K106" s="59"/>
      <c r="L106" s="103">
        <f>L82+L104</f>
        <v>111129495</v>
      </c>
      <c r="M106" s="103">
        <f>M82+M104</f>
        <v>102430743</v>
      </c>
      <c r="N106" s="49"/>
    </row>
    <row r="107" spans="1:14" s="50" customFormat="1" ht="18" customHeight="1">
      <c r="A107" s="43"/>
      <c r="B107" s="114"/>
      <c r="C107" s="114"/>
      <c r="D107" s="114"/>
      <c r="E107" s="114"/>
      <c r="F107" s="115"/>
      <c r="G107" s="115"/>
      <c r="H107" s="116"/>
      <c r="I107" s="61"/>
      <c r="J107" s="65"/>
      <c r="K107" s="65"/>
      <c r="L107" s="117"/>
      <c r="M107" s="117"/>
      <c r="N107" s="49"/>
    </row>
    <row r="108" spans="1:14" ht="18" customHeight="1" thickBot="1">
      <c r="A108" s="118"/>
      <c r="B108" s="119"/>
      <c r="C108" s="119"/>
      <c r="D108" s="119"/>
      <c r="E108" s="119"/>
      <c r="F108" s="119"/>
      <c r="G108" s="119"/>
      <c r="H108" s="120"/>
      <c r="I108" s="119"/>
      <c r="J108" s="119"/>
      <c r="K108" s="119"/>
      <c r="L108" s="121"/>
      <c r="M108" s="121"/>
      <c r="N108" s="122"/>
    </row>
    <row r="109" spans="1:14" ht="3.75" customHeight="1" thickTop="1">
      <c r="A109" s="123"/>
      <c r="E109" s="123"/>
      <c r="F109" s="123"/>
      <c r="G109" s="123"/>
      <c r="H109" s="123"/>
      <c r="I109" s="123"/>
      <c r="J109" s="123"/>
      <c r="K109" s="123"/>
      <c r="L109" s="124"/>
      <c r="M109" s="124"/>
      <c r="N109" s="7"/>
    </row>
    <row r="110" spans="1:14" s="125" customFormat="1" ht="22.5" customHeight="1">
      <c r="B110" s="126" t="s">
        <v>125</v>
      </c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7"/>
    </row>
    <row r="111" spans="1:14" ht="57" customHeight="1">
      <c r="B111" s="128"/>
      <c r="C111" s="128"/>
      <c r="D111" s="128"/>
      <c r="E111" s="129"/>
      <c r="F111" s="129"/>
      <c r="G111" s="130"/>
      <c r="H111" s="130"/>
      <c r="I111" s="130"/>
      <c r="J111" s="130"/>
      <c r="K111" s="131"/>
      <c r="L111" s="132" t="str">
        <f>IF(F88=L106,"","ERROR")</f>
        <v/>
      </c>
      <c r="M111" s="132" t="str">
        <f>IF(G88=M106,"","ERROR")</f>
        <v/>
      </c>
    </row>
    <row r="112" spans="1:14" ht="14.1" customHeight="1">
      <c r="B112" s="134"/>
      <c r="C112" s="134"/>
      <c r="D112" s="134"/>
      <c r="E112" s="135"/>
      <c r="F112" s="135"/>
      <c r="G112" s="130"/>
      <c r="H112" s="130"/>
      <c r="I112" s="130"/>
      <c r="J112" s="130"/>
      <c r="K112" s="136"/>
      <c r="L112" s="137"/>
      <c r="M112" s="130"/>
    </row>
    <row r="113" spans="2:13" ht="14.1" customHeight="1">
      <c r="B113" s="138"/>
      <c r="C113" s="138"/>
      <c r="D113" s="138"/>
      <c r="E113" s="139"/>
      <c r="F113" s="139"/>
      <c r="G113" s="140"/>
      <c r="H113" s="140"/>
      <c r="I113" s="140"/>
      <c r="J113" s="140"/>
      <c r="K113" s="141"/>
      <c r="L113" s="137"/>
      <c r="M113" s="130"/>
    </row>
    <row r="114" spans="2:13" ht="6.75" customHeight="1"/>
  </sheetData>
  <sheetProtection algorithmName="SHA-512" hashValue="k1kyDpJJJTJmK00QC0fSF6aRYCjgtlNGGwUI4xX10PBEggEejPYLrpgRA9XRRYkEcaY9z5MIVOoV5BoKPZJ1CA==" saltValue="l8taztv+9YMDPISVR0r95g==" spinCount="100000" sheet="1" scenarios="1" formatColumns="0" formatRows="0" selectLockedCells="1"/>
  <mergeCells count="12">
    <mergeCell ref="I99:K99"/>
    <mergeCell ref="E111:F111"/>
    <mergeCell ref="E112:F112"/>
    <mergeCell ref="E113:F113"/>
    <mergeCell ref="A1:N1"/>
    <mergeCell ref="A2:N2"/>
    <mergeCell ref="A3:N3"/>
    <mergeCell ref="A4:N4"/>
    <mergeCell ref="A5:N5"/>
    <mergeCell ref="A6:A7"/>
    <mergeCell ref="B6:E7"/>
    <mergeCell ref="H6:K7"/>
  </mergeCells>
  <printOptions horizontalCentered="1"/>
  <pageMargins left="7.874015748031496E-2" right="0" top="0.55118110236220474" bottom="0.31496062992125984" header="0" footer="0"/>
  <pageSetup scale="53" orientation="landscape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ESF_4to_2017</vt:lpstr>
      <vt:lpstr>ESF_4to_2017!Área_de_impresión</vt:lpstr>
      <vt:lpstr>ESF_4to_2017!Títulos_a_imprimir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2018-02-01T16:40:11Z</cp:lastPrinted>
  <dcterms:created xsi:type="dcterms:W3CDTF">2018-02-01T16:38:10Z</dcterms:created>
  <dcterms:modified xsi:type="dcterms:W3CDTF">2018-02-01T16:40:54Z</dcterms:modified>
</cp:coreProperties>
</file>